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一般 " sheetId="16" r:id="rId1"/>
    <sheet name="基金" sheetId="17" r:id="rId2"/>
    <sheet name="国资" sheetId="15" r:id="rId3"/>
  </sheets>
  <externalReferences>
    <externalReference r:id="rId4"/>
    <externalReference r:id="rId5"/>
  </externalReferences>
  <definedNames>
    <definedName name="dwxz">TRIM(VLOOKUP([1]类别!$B1,[2]dwdm!$A$3:$E$439,5,0))</definedName>
    <definedName name="fld.column.ACCT_CODE" localSheetId="2">#REF!</definedName>
    <definedName name="fld.column.ACCT_CODE" localSheetId="0">#REF!</definedName>
    <definedName name="fld.column.ACCT_CODE">#REF!</definedName>
    <definedName name="fld.column.ACCT_NAME" localSheetId="2">#REF!</definedName>
    <definedName name="fld.column.ACCT_NAME" localSheetId="0">#REF!</definedName>
    <definedName name="fld.column.ACCT_NAME">#REF!</definedName>
    <definedName name="fld.column.COMMON_FLAG" localSheetId="2">#REF!</definedName>
    <definedName name="fld.column.COMMON_FLAG" localSheetId="0">#REF!</definedName>
    <definedName name="fld.column.COMMON_FLAG">#REF!</definedName>
    <definedName name="fld.column.DETAIL_TYPE" localSheetId="2">#REF!</definedName>
    <definedName name="fld.column.DETAIL_TYPE" localSheetId="0">#REF!</definedName>
    <definedName name="fld.column.DETAIL_TYPE">#REF!</definedName>
    <definedName name="fld.column.DIRECTOR_EN_CODE" localSheetId="2">#REF!</definedName>
    <definedName name="fld.column.DIRECTOR_EN_CODE" localSheetId="0">#REF!</definedName>
    <definedName name="fld.column.DIRECTOR_EN_CODE">#REF!</definedName>
    <definedName name="fld.column.DIRECTOR_EN_NAME" localSheetId="2">#REF!</definedName>
    <definedName name="fld.column.DIRECTOR_EN_NAME" localSheetId="0">#REF!</definedName>
    <definedName name="fld.column.DIRECTOR_EN_NAME">#REF!</definedName>
    <definedName name="fld.column.MB_CODE" localSheetId="2">#REF!</definedName>
    <definedName name="fld.column.MB_CODE" localSheetId="0">#REF!</definedName>
    <definedName name="fld.column.MB_CODE">#REF!</definedName>
    <definedName name="fld.column.MB_NAME" localSheetId="2">#REF!</definedName>
    <definedName name="fld.column.MB_NAME" localSheetId="0">#REF!</definedName>
    <definedName name="fld.column.MB_NAME">#REF!</definedName>
    <definedName name="fld.column.PRJ_CLASS_CODE" localSheetId="2">#REF!</definedName>
    <definedName name="fld.column.PRJ_CLASS_CODE" localSheetId="0">#REF!</definedName>
    <definedName name="fld.column.PRJ_CLASS_CODE">#REF!</definedName>
    <definedName name="fld.column.PRJ_CLASS_NAME" localSheetId="2">#REF!</definedName>
    <definedName name="fld.column.PRJ_CLASS_NAME" localSheetId="0">#REF!</definedName>
    <definedName name="fld.column.PRJ_CLASS_NAME">#REF!</definedName>
    <definedName name="fld.column.PRJ_TRANSFER_CODE" localSheetId="2">#REF!</definedName>
    <definedName name="fld.column.PRJ_TRANSFER_CODE" localSheetId="0">#REF!</definedName>
    <definedName name="fld.column.PRJ_TRANSFER_CODE">#REF!</definedName>
    <definedName name="fld.column.PRJ_TRANSFER_NAME" localSheetId="2">#REF!</definedName>
    <definedName name="fld.column.PRJ_TRANSFER_NAME" localSheetId="0">#REF!</definedName>
    <definedName name="fld.column.PRJ_TRANSFER_NAME">#REF!</definedName>
    <definedName name="fld.column.TOTAL_PRICES" localSheetId="2">#REF!</definedName>
    <definedName name="fld.column.TOTAL_PRICES" localSheetId="0">#REF!</definedName>
    <definedName name="fld.column.TOTAL_PRICES">#REF!</definedName>
    <definedName name="fld.table_name.FB_P_CLASS_BASE" localSheetId="2">#REF!</definedName>
    <definedName name="fld.table_name.FB_P_CLASS_BASE" localSheetId="0">#REF!</definedName>
    <definedName name="fld.table_name.FB_P_CLASS_BASE">#REF!</definedName>
    <definedName name="_xlnm.Print_Area" localSheetId="2">国资!$A$1:$J$10</definedName>
    <definedName name="Print_Area_MI" localSheetId="2">#REF!</definedName>
    <definedName name="Print_Area_MI" localSheetId="0">#REF!</definedName>
    <definedName name="Print_Area_MI">#REF!</definedName>
    <definedName name="封面" localSheetId="2">#REF!</definedName>
    <definedName name="封面" localSheetId="0">#REF!</definedName>
    <definedName name="封面">#REF!</definedName>
    <definedName name="封面2" localSheetId="2">#REF!</definedName>
    <definedName name="封面2" localSheetId="0">#REF!</definedName>
    <definedName name="封面2">#REF!</definedName>
    <definedName name="目录3" localSheetId="2">#REF!</definedName>
    <definedName name="目录3" localSheetId="0">#REF!</definedName>
    <definedName name="目录3">#REF!</definedName>
    <definedName name="区行政性收入表" localSheetId="2">{"六区收入(二001年4月)1.xls"}</definedName>
    <definedName name="区行政性收入表" localSheetId="0">{"六区收入(二001年4月)1.xls"}</definedName>
    <definedName name="区行政性收入表">{"六区收入(二001年4月)1.xls"}</definedName>
    <definedName name="原表" localSheetId="2">#REF!</definedName>
    <definedName name="原表" localSheetId="0">#REF!</definedName>
    <definedName name="原表">#REF!</definedName>
    <definedName name="전" localSheetId="2">#REF!</definedName>
    <definedName name="전" localSheetId="0">#REF!</definedName>
    <definedName name="전">#REF!</definedName>
    <definedName name="주택사업본부" localSheetId="2">#REF!</definedName>
    <definedName name="주택사업본부" localSheetId="0">#REF!</definedName>
    <definedName name="주택사업본부">#REF!</definedName>
    <definedName name="철구사업본부" localSheetId="2">#REF!</definedName>
    <definedName name="철구사업본부" localSheetId="0">#REF!</definedName>
    <definedName name="철구사업본부">#REF!</definedName>
  </definedNames>
  <calcPr calcId="144525"/>
</workbook>
</file>

<file path=xl/calcChain.xml><?xml version="1.0" encoding="utf-8"?>
<calcChain xmlns="http://schemas.openxmlformats.org/spreadsheetml/2006/main">
  <c r="K12" i="17" l="1"/>
  <c r="K6" i="17" l="1"/>
  <c r="K5" i="17" s="1"/>
  <c r="C13" i="17"/>
  <c r="E20" i="17" l="1"/>
  <c r="K19" i="17" s="1"/>
  <c r="K20" i="17" s="1"/>
  <c r="F8" i="17"/>
  <c r="H32" i="17"/>
  <c r="H28" i="17"/>
  <c r="J26" i="17"/>
  <c r="D18" i="17"/>
  <c r="F18" i="17" s="1"/>
  <c r="J17" i="17"/>
  <c r="L17" i="17" s="1"/>
  <c r="D17" i="17"/>
  <c r="F17" i="17" s="1"/>
  <c r="J16" i="17"/>
  <c r="L16" i="17" s="1"/>
  <c r="D16" i="17"/>
  <c r="F16" i="17" s="1"/>
  <c r="I15" i="17"/>
  <c r="J15" i="17" s="1"/>
  <c r="L15" i="17" s="1"/>
  <c r="B15" i="17"/>
  <c r="D15" i="17" s="1"/>
  <c r="F15" i="17" s="1"/>
  <c r="J14" i="17"/>
  <c r="L14" i="17" s="1"/>
  <c r="B14" i="17"/>
  <c r="D14" i="17" s="1"/>
  <c r="J13" i="17"/>
  <c r="L13" i="17" s="1"/>
  <c r="H12" i="17"/>
  <c r="H11" i="17"/>
  <c r="H23" i="17" s="1"/>
  <c r="D11" i="17"/>
  <c r="F11" i="17" s="1"/>
  <c r="J10" i="17"/>
  <c r="L10" i="17" s="1"/>
  <c r="D10" i="17"/>
  <c r="F10" i="17" s="1"/>
  <c r="J9" i="17"/>
  <c r="L9" i="17" s="1"/>
  <c r="D9" i="17"/>
  <c r="F9" i="17" s="1"/>
  <c r="J8" i="17"/>
  <c r="L8" i="17" s="1"/>
  <c r="D8" i="17"/>
  <c r="J7" i="17"/>
  <c r="L7" i="17" s="1"/>
  <c r="D7" i="17"/>
  <c r="F7" i="17" s="1"/>
  <c r="I6" i="17"/>
  <c r="D6" i="17"/>
  <c r="F6" i="17" s="1"/>
  <c r="C5" i="17"/>
  <c r="B5" i="17"/>
  <c r="C15" i="16"/>
  <c r="D15" i="16"/>
  <c r="F14" i="17" l="1"/>
  <c r="D13" i="17"/>
  <c r="C20" i="17"/>
  <c r="D5" i="17"/>
  <c r="F5" i="17" s="1"/>
  <c r="J11" i="17"/>
  <c r="L11" i="17" s="1"/>
  <c r="I5" i="17"/>
  <c r="H6" i="17"/>
  <c r="H5" i="17" s="1"/>
  <c r="J12" i="17"/>
  <c r="B23" i="17"/>
  <c r="B24" i="17" s="1"/>
  <c r="C34" i="17"/>
  <c r="B13" i="17"/>
  <c r="E37" i="16"/>
  <c r="E38" i="16" s="1"/>
  <c r="G31" i="16"/>
  <c r="G32" i="16" s="1"/>
  <c r="E26" i="16"/>
  <c r="I25" i="16"/>
  <c r="E18" i="16"/>
  <c r="E17" i="16"/>
  <c r="E16" i="16"/>
  <c r="E15" i="16"/>
  <c r="B15" i="16"/>
  <c r="E14" i="16"/>
  <c r="E13" i="16"/>
  <c r="J12" i="16"/>
  <c r="E12" i="16"/>
  <c r="J11" i="16"/>
  <c r="E11" i="16"/>
  <c r="B11" i="16"/>
  <c r="J10" i="16"/>
  <c r="E10" i="16"/>
  <c r="J9" i="16"/>
  <c r="G9" i="16"/>
  <c r="G8" i="16" s="1"/>
  <c r="E9" i="16"/>
  <c r="I8" i="16"/>
  <c r="H8" i="16"/>
  <c r="E8" i="16"/>
  <c r="J7" i="16"/>
  <c r="G7" i="16"/>
  <c r="E7" i="16"/>
  <c r="E6" i="16"/>
  <c r="C43" i="16"/>
  <c r="B6" i="16"/>
  <c r="B43" i="16" s="1"/>
  <c r="E5" i="16"/>
  <c r="J7" i="15"/>
  <c r="J8" i="15"/>
  <c r="J9" i="15"/>
  <c r="J6" i="15"/>
  <c r="H10" i="15"/>
  <c r="I10" i="15"/>
  <c r="C10" i="15"/>
  <c r="D10" i="15"/>
  <c r="E5" i="15"/>
  <c r="E10" i="15" s="1"/>
  <c r="G10" i="15"/>
  <c r="J10" i="15" s="1"/>
  <c r="B10" i="15"/>
  <c r="I26" i="16" l="1"/>
  <c r="H6" i="16"/>
  <c r="H5" i="16" s="1"/>
  <c r="I19" i="17"/>
  <c r="I20" i="17" s="1"/>
  <c r="D34" i="17"/>
  <c r="F13" i="17"/>
  <c r="J6" i="17"/>
  <c r="L12" i="17"/>
  <c r="C12" i="15"/>
  <c r="I36" i="17"/>
  <c r="J8" i="16"/>
  <c r="B19" i="16"/>
  <c r="G6" i="16" s="1"/>
  <c r="G5" i="16" s="1"/>
  <c r="G19" i="16" s="1"/>
  <c r="B22" i="17"/>
  <c r="B20" i="17"/>
  <c r="H19" i="17" s="1"/>
  <c r="D20" i="17"/>
  <c r="B34" i="17"/>
  <c r="E43" i="16"/>
  <c r="I5" i="16"/>
  <c r="I19" i="16" s="1"/>
  <c r="E19" i="16"/>
  <c r="J6" i="16" s="1"/>
  <c r="D19" i="16"/>
  <c r="I6" i="16" s="1"/>
  <c r="F20" i="17" l="1"/>
  <c r="J5" i="17"/>
  <c r="L5" i="17" s="1"/>
  <c r="L19" i="17" s="1"/>
  <c r="L20" i="17" s="1"/>
  <c r="L6" i="17"/>
  <c r="H20" i="17"/>
  <c r="C42" i="16"/>
  <c r="E23" i="16"/>
  <c r="F23" i="16" s="1"/>
  <c r="J5" i="16"/>
  <c r="J19" i="16" s="1"/>
  <c r="J19" i="17" l="1"/>
  <c r="J20" i="17"/>
</calcChain>
</file>

<file path=xl/sharedStrings.xml><?xml version="1.0" encoding="utf-8"?>
<sst xmlns="http://schemas.openxmlformats.org/spreadsheetml/2006/main" count="118" uniqueCount="104">
  <si>
    <r>
      <rPr>
        <sz val="10"/>
        <rFont val="宋体"/>
        <family val="3"/>
        <charset val="134"/>
      </rPr>
      <t xml:space="preserve">备注：
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、市本级自身收入</t>
    </r>
    <r>
      <rPr>
        <sz val="10"/>
        <rFont val="Times New Roman"/>
        <family val="1"/>
      </rPr>
      <t>=</t>
    </r>
    <r>
      <rPr>
        <sz val="10"/>
        <rFont val="宋体"/>
        <family val="3"/>
        <charset val="134"/>
      </rPr>
      <t>①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②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③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④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⑤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⑥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⑦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⑧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⑨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⑩</t>
    </r>
    <r>
      <rPr>
        <sz val="10"/>
        <rFont val="Times New Roman"/>
        <family val="1"/>
      </rPr>
      <t>=226.7</t>
    </r>
    <r>
      <rPr>
        <sz val="10"/>
        <rFont val="宋体"/>
        <family val="3"/>
        <charset val="134"/>
      </rPr>
      <t>亿元，较上年</t>
    </r>
    <r>
      <rPr>
        <sz val="10"/>
        <rFont val="Times New Roman"/>
        <family val="1"/>
      </rPr>
      <t>223</t>
    </r>
    <r>
      <rPr>
        <sz val="10"/>
        <rFont val="宋体"/>
        <family val="3"/>
        <charset val="134"/>
      </rPr>
      <t>亿元的年初预算数增长</t>
    </r>
    <r>
      <rPr>
        <sz val="10"/>
        <rFont val="Times New Roman"/>
        <family val="1"/>
      </rPr>
      <t>1.7%</t>
    </r>
    <r>
      <rPr>
        <sz val="10"/>
        <rFont val="宋体"/>
        <family val="3"/>
        <charset val="134"/>
      </rPr>
      <t xml:space="preserve">。
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、市本级收入总计数比上年执行数减少</t>
    </r>
    <r>
      <rPr>
        <sz val="10"/>
        <rFont val="Times New Roman"/>
        <family val="1"/>
      </rPr>
      <t>14.9</t>
    </r>
    <r>
      <rPr>
        <sz val="10"/>
        <rFont val="宋体"/>
        <family val="3"/>
        <charset val="134"/>
      </rPr>
      <t>亿元，主要是动用预算稳调金收入减少</t>
    </r>
    <r>
      <rPr>
        <sz val="10"/>
        <rFont val="Times New Roman"/>
        <family val="1"/>
      </rPr>
      <t>5.1</t>
    </r>
    <r>
      <rPr>
        <sz val="10"/>
        <rFont val="宋体"/>
        <family val="3"/>
        <charset val="134"/>
      </rPr>
      <t>亿元，一般债券收入减少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亿元，上年结转收入减少</t>
    </r>
    <r>
      <rPr>
        <sz val="10"/>
        <rFont val="Times New Roman"/>
        <family val="1"/>
      </rPr>
      <t>19.7</t>
    </r>
    <r>
      <rPr>
        <sz val="10"/>
        <rFont val="宋体"/>
        <family val="3"/>
        <charset val="134"/>
      </rPr>
      <t>亿元，剔除此类因素，市本级收入总计比上年执行数增加</t>
    </r>
    <r>
      <rPr>
        <sz val="10"/>
        <rFont val="Times New Roman"/>
        <family val="1"/>
      </rPr>
      <t>20.9</t>
    </r>
    <r>
      <rPr>
        <sz val="10"/>
        <rFont val="宋体"/>
        <family val="3"/>
        <charset val="134"/>
      </rPr>
      <t>亿元，同比增长</t>
    </r>
    <r>
      <rPr>
        <sz val="10"/>
        <rFont val="Times New Roman"/>
        <family val="1"/>
      </rPr>
      <t>6.8%</t>
    </r>
    <r>
      <rPr>
        <sz val="10"/>
        <rFont val="宋体"/>
        <family val="3"/>
        <charset val="134"/>
      </rPr>
      <t>。</t>
    </r>
  </si>
  <si>
    <r>
      <rPr>
        <sz val="10"/>
        <rFont val="宋体"/>
        <family val="3"/>
        <charset val="134"/>
      </rPr>
      <t>备注：1、2019年本级一般公共预算支出391.9亿元，较上年年初预算379.74亿元增长3.2%。</t>
    </r>
  </si>
  <si>
    <t xml:space="preserve">      2、市本级自身收入=①+②+③+④+⑤+⑥+⑦+⑧-⑨-⑩=240.42亿元，较上年年初预算223.5亿元增长7.6%。</t>
    <phoneticPr fontId="4" type="noConversion"/>
  </si>
  <si>
    <t>收入项目</t>
  </si>
  <si>
    <t>支出项目</t>
  </si>
  <si>
    <t>地方政府一般债务还本支出</t>
    <phoneticPr fontId="1" type="noConversion"/>
  </si>
  <si>
    <r>
      <t>2015</t>
    </r>
    <r>
      <rPr>
        <sz val="12"/>
        <rFont val="宋体"/>
        <family val="3"/>
        <charset val="134"/>
      </rPr>
      <t>年以前</t>
    </r>
    <phoneticPr fontId="1" type="noConversion"/>
  </si>
  <si>
    <r>
      <t>2015</t>
    </r>
    <r>
      <rPr>
        <sz val="12"/>
        <rFont val="宋体"/>
        <family val="3"/>
        <charset val="134"/>
      </rPr>
      <t>年以后</t>
    </r>
    <phoneticPr fontId="1" type="noConversion"/>
  </si>
  <si>
    <t>财力：</t>
    <phoneticPr fontId="1" type="noConversion"/>
  </si>
  <si>
    <t>金额单位：万元</t>
  </si>
  <si>
    <t>收入合计</t>
  </si>
  <si>
    <t>支出合计</t>
  </si>
  <si>
    <t xml:space="preserve">                                                                                                           金额单位：万元</t>
    <phoneticPr fontId="1" type="noConversion"/>
  </si>
  <si>
    <t>第二次
调整额</t>
    <phoneticPr fontId="1" type="noConversion"/>
  </si>
  <si>
    <t xml:space="preserve">                                                                               金额单位：万元</t>
  </si>
  <si>
    <t>国有土地使用权出让收入</t>
    <phoneticPr fontId="1" type="noConversion"/>
  </si>
  <si>
    <t>国有土地收益基金</t>
    <phoneticPr fontId="1" type="noConversion"/>
  </si>
  <si>
    <t>农业土地开发资金</t>
    <phoneticPr fontId="1" type="noConversion"/>
  </si>
  <si>
    <t>国有土地收益基金支出</t>
    <phoneticPr fontId="1" type="noConversion"/>
  </si>
  <si>
    <t>城市基础设施配套费收入</t>
    <phoneticPr fontId="1" type="noConversion"/>
  </si>
  <si>
    <t>城市基础设施配套费安排的支出</t>
    <phoneticPr fontId="1" type="noConversion"/>
  </si>
  <si>
    <t>污水处理费</t>
    <phoneticPr fontId="1" type="noConversion"/>
  </si>
  <si>
    <t>污水处理费安排的支出</t>
    <phoneticPr fontId="1" type="noConversion"/>
  </si>
  <si>
    <t>车辆通行费</t>
    <phoneticPr fontId="1" type="noConversion"/>
  </si>
  <si>
    <t>彩票公益金收入安排的支出</t>
    <phoneticPr fontId="1" type="noConversion"/>
  </si>
  <si>
    <t>其他各项基金收入</t>
    <phoneticPr fontId="1" type="noConversion"/>
  </si>
  <si>
    <t>彩票发行费收入安排的支出</t>
    <phoneticPr fontId="1" type="noConversion"/>
  </si>
  <si>
    <t>车辆通行费安排的支出</t>
    <phoneticPr fontId="1" type="noConversion"/>
  </si>
  <si>
    <t>彩票公益金</t>
    <phoneticPr fontId="1" type="noConversion"/>
  </si>
  <si>
    <t>其他基金安排的支出</t>
    <phoneticPr fontId="1" type="noConversion"/>
  </si>
  <si>
    <t>彩票发行费</t>
    <phoneticPr fontId="1" type="noConversion"/>
  </si>
  <si>
    <t>其他基金</t>
    <phoneticPr fontId="1" type="noConversion"/>
  </si>
  <si>
    <t>二、结转下年支出</t>
  </si>
  <si>
    <t>支出总计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</si>
  <si>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</si>
  <si>
    <t>财力</t>
    <phoneticPr fontId="1" type="noConversion"/>
  </si>
  <si>
    <t>收入总计</t>
    <phoneticPr fontId="1" type="noConversion"/>
  </si>
  <si>
    <t>一、本级政府性基金支出</t>
    <phoneticPr fontId="1" type="noConversion"/>
  </si>
  <si>
    <t>国有土地使用权出让收入和专项债券安排支出</t>
    <phoneticPr fontId="1" type="noConversion"/>
  </si>
  <si>
    <t>附表二：</t>
    <phoneticPr fontId="4" type="noConversion"/>
  </si>
  <si>
    <t>附表一：</t>
    <phoneticPr fontId="4" type="noConversion"/>
  </si>
  <si>
    <r>
      <rPr>
        <sz val="22"/>
        <color indexed="8"/>
        <rFont val="Times New Roman"/>
        <family val="1"/>
      </rPr>
      <t>2019</t>
    </r>
    <r>
      <rPr>
        <sz val="22"/>
        <color indexed="8"/>
        <rFont val="方正小标宋简体"/>
        <family val="4"/>
        <charset val="134"/>
      </rPr>
      <t>年市本级一般公共预算调整情况表</t>
    </r>
    <phoneticPr fontId="4" type="noConversion"/>
  </si>
  <si>
    <r>
      <t>2019</t>
    </r>
    <r>
      <rPr>
        <sz val="22"/>
        <color indexed="8"/>
        <rFont val="方正小标宋简体"/>
        <family val="4"/>
        <charset val="134"/>
      </rPr>
      <t>年市本级政府性基金预算调整情况表</t>
    </r>
    <phoneticPr fontId="4" type="noConversion"/>
  </si>
  <si>
    <r>
      <t>2019</t>
    </r>
    <r>
      <rPr>
        <sz val="22"/>
        <color indexed="8"/>
        <rFont val="方正小标宋简体"/>
        <family val="4"/>
        <charset val="134"/>
      </rPr>
      <t>年市本级国有资本经营预算调整情况表</t>
    </r>
    <phoneticPr fontId="4" type="noConversion"/>
  </si>
  <si>
    <t>附表三：</t>
    <phoneticPr fontId="4" type="noConversion"/>
  </si>
  <si>
    <r>
      <rPr>
        <b/>
        <sz val="11"/>
        <color indexed="8"/>
        <rFont val="方正仿宋_GBK"/>
        <family val="4"/>
        <charset val="134"/>
      </rPr>
      <t>收入项目</t>
    </r>
    <phoneticPr fontId="4" type="noConversion"/>
  </si>
  <si>
    <r>
      <t>2019</t>
    </r>
    <r>
      <rPr>
        <b/>
        <sz val="11"/>
        <color indexed="8"/>
        <rFont val="方正仿宋_GBK"/>
        <family val="4"/>
        <charset val="134"/>
      </rPr>
      <t>年</t>
    </r>
    <r>
      <rPr>
        <b/>
        <sz val="11"/>
        <color indexed="8"/>
        <rFont val="Times New Roman"/>
        <family val="1"/>
      </rPr>
      <t xml:space="preserve">         </t>
    </r>
    <r>
      <rPr>
        <b/>
        <sz val="11"/>
        <color indexed="8"/>
        <rFont val="方正仿宋_GBK"/>
        <family val="4"/>
        <charset val="134"/>
      </rPr>
      <t>年初预算</t>
    </r>
    <phoneticPr fontId="1" type="noConversion"/>
  </si>
  <si>
    <r>
      <t>2019</t>
    </r>
    <r>
      <rPr>
        <b/>
        <sz val="11"/>
        <rFont val="宋体"/>
        <family val="3"/>
        <charset val="134"/>
      </rPr>
      <t>年第一次调整预算</t>
    </r>
    <phoneticPr fontId="1" type="noConversion"/>
  </si>
  <si>
    <r>
      <t>2019</t>
    </r>
    <r>
      <rPr>
        <b/>
        <sz val="11"/>
        <color indexed="8"/>
        <rFont val="方正仿宋_GBK"/>
        <family val="4"/>
        <charset val="134"/>
      </rPr>
      <t>年
年度预算</t>
    </r>
    <phoneticPr fontId="1" type="noConversion"/>
  </si>
  <si>
    <r>
      <rPr>
        <b/>
        <sz val="11"/>
        <color indexed="8"/>
        <rFont val="方正仿宋_GBK"/>
        <family val="4"/>
        <charset val="134"/>
      </rPr>
      <t>支出项目</t>
    </r>
    <phoneticPr fontId="4" type="noConversion"/>
  </si>
  <si>
    <r>
      <t xml:space="preserve"> 1.</t>
    </r>
    <r>
      <rPr>
        <sz val="11"/>
        <color indexed="8"/>
        <rFont val="方正仿宋_GBK"/>
        <family val="4"/>
        <charset val="134"/>
      </rPr>
      <t>本级一般公共预算收入</t>
    </r>
    <phoneticPr fontId="1" type="noConversion"/>
  </si>
  <si>
    <r>
      <rPr>
        <b/>
        <sz val="11"/>
        <rFont val="方正仿宋_GBK"/>
        <family val="4"/>
        <charset val="134"/>
      </rPr>
      <t>一、本级一般公共预算支出</t>
    </r>
  </si>
  <si>
    <r>
      <t xml:space="preserve"> 2.</t>
    </r>
    <r>
      <rPr>
        <sz val="11"/>
        <color indexed="8"/>
        <rFont val="方正仿宋_GBK"/>
        <family val="4"/>
        <charset val="134"/>
      </rPr>
      <t>上级补助收入</t>
    </r>
  </si>
  <si>
    <r>
      <t xml:space="preserve"> 1.</t>
    </r>
    <r>
      <rPr>
        <sz val="11"/>
        <rFont val="方正仿宋_GBK"/>
        <family val="4"/>
        <charset val="134"/>
      </rPr>
      <t>本级列支的一般公共预算支出</t>
    </r>
    <phoneticPr fontId="1" type="noConversion"/>
  </si>
  <si>
    <r>
      <t xml:space="preserve">        </t>
    </r>
    <r>
      <rPr>
        <sz val="11"/>
        <color indexed="8"/>
        <rFont val="方正仿宋_GBK"/>
        <family val="4"/>
        <charset val="134"/>
      </rPr>
      <t>税收返还收入</t>
    </r>
    <phoneticPr fontId="1" type="noConversion"/>
  </si>
  <si>
    <r>
      <t xml:space="preserve"> 2.</t>
    </r>
    <r>
      <rPr>
        <sz val="11"/>
        <rFont val="方正仿宋_GBK"/>
        <family val="4"/>
        <charset val="134"/>
      </rPr>
      <t>上解上级支出</t>
    </r>
    <phoneticPr fontId="1" type="noConversion"/>
  </si>
  <si>
    <r>
      <t xml:space="preserve">        </t>
    </r>
    <r>
      <rPr>
        <sz val="11"/>
        <color indexed="8"/>
        <rFont val="方正仿宋_GBK"/>
        <family val="4"/>
        <charset val="134"/>
      </rPr>
      <t>结算补助收入</t>
    </r>
    <phoneticPr fontId="1" type="noConversion"/>
  </si>
  <si>
    <r>
      <t xml:space="preserve"> 3.</t>
    </r>
    <r>
      <rPr>
        <sz val="11"/>
        <rFont val="方正仿宋_GBK"/>
        <family val="4"/>
        <charset val="134"/>
      </rPr>
      <t>补助下级支出</t>
    </r>
    <phoneticPr fontId="1" type="noConversion"/>
  </si>
  <si>
    <r>
      <t xml:space="preserve">        </t>
    </r>
    <r>
      <rPr>
        <sz val="11"/>
        <color indexed="8"/>
        <rFont val="方正仿宋_GBK"/>
        <family val="4"/>
        <charset val="134"/>
      </rPr>
      <t>专项补助收入</t>
    </r>
  </si>
  <si>
    <r>
      <t xml:space="preserve">        </t>
    </r>
    <r>
      <rPr>
        <sz val="11"/>
        <rFont val="方正仿宋_GBK"/>
        <family val="4"/>
        <charset val="134"/>
      </rPr>
      <t>一般性转移支付支出</t>
    </r>
    <phoneticPr fontId="1" type="noConversion"/>
  </si>
  <si>
    <r>
      <t xml:space="preserve"> 3.</t>
    </r>
    <r>
      <rPr>
        <sz val="11"/>
        <color indexed="8"/>
        <rFont val="方正仿宋_GBK"/>
        <family val="4"/>
        <charset val="134"/>
      </rPr>
      <t>下级上解收入</t>
    </r>
    <phoneticPr fontId="1" type="noConversion"/>
  </si>
  <si>
    <r>
      <t xml:space="preserve">        </t>
    </r>
    <r>
      <rPr>
        <sz val="11"/>
        <rFont val="方正仿宋_GBK"/>
        <family val="4"/>
        <charset val="134"/>
      </rPr>
      <t>专项转移支付支出</t>
    </r>
  </si>
  <si>
    <r>
      <t xml:space="preserve"> 4.</t>
    </r>
    <r>
      <rPr>
        <sz val="11"/>
        <color indexed="8"/>
        <rFont val="方正仿宋_GBK"/>
        <family val="4"/>
        <charset val="134"/>
      </rPr>
      <t>预算稳定调节基金收入</t>
    </r>
    <phoneticPr fontId="1" type="noConversion"/>
  </si>
  <si>
    <r>
      <t xml:space="preserve"> 4.</t>
    </r>
    <r>
      <rPr>
        <sz val="11"/>
        <rFont val="方正仿宋_GBK"/>
        <family val="4"/>
        <charset val="134"/>
      </rPr>
      <t>再融资债券资金支出</t>
    </r>
    <phoneticPr fontId="1" type="noConversion"/>
  </si>
  <si>
    <r>
      <t xml:space="preserve"> 5.</t>
    </r>
    <r>
      <rPr>
        <sz val="11"/>
        <color indexed="8"/>
        <rFont val="方正仿宋_GBK"/>
        <family val="4"/>
        <charset val="134"/>
      </rPr>
      <t>再融资债券资金收入</t>
    </r>
    <phoneticPr fontId="1" type="noConversion"/>
  </si>
  <si>
    <r>
      <rPr>
        <b/>
        <sz val="11"/>
        <rFont val="方正仿宋_GBK"/>
        <family val="4"/>
        <charset val="134"/>
      </rPr>
      <t>二、预计结转下年支出</t>
    </r>
  </si>
  <si>
    <r>
      <t xml:space="preserve"> 6.</t>
    </r>
    <r>
      <rPr>
        <sz val="11"/>
        <color indexed="8"/>
        <rFont val="方正仿宋_GBK"/>
        <family val="4"/>
        <charset val="134"/>
      </rPr>
      <t>一般新增债券资金收入</t>
    </r>
    <phoneticPr fontId="1" type="noConversion"/>
  </si>
  <si>
    <r>
      <t xml:space="preserve"> 7.</t>
    </r>
    <r>
      <rPr>
        <sz val="11"/>
        <color indexed="8"/>
        <rFont val="方正仿宋_GBK"/>
        <family val="4"/>
        <charset val="134"/>
      </rPr>
      <t>上年结转收入</t>
    </r>
  </si>
  <si>
    <r>
      <t xml:space="preserve"> 8.</t>
    </r>
    <r>
      <rPr>
        <sz val="11"/>
        <color indexed="8"/>
        <rFont val="方正仿宋_GBK"/>
        <family val="4"/>
        <charset val="134"/>
      </rPr>
      <t>调入资金收入</t>
    </r>
  </si>
  <si>
    <r>
      <t xml:space="preserve">    </t>
    </r>
    <r>
      <rPr>
        <sz val="11"/>
        <color indexed="8"/>
        <rFont val="方正仿宋_GBK"/>
        <family val="4"/>
        <charset val="134"/>
      </rPr>
      <t>其中：盘活存量资金收入</t>
    </r>
    <phoneticPr fontId="1" type="noConversion"/>
  </si>
  <si>
    <r>
      <t xml:space="preserve">                </t>
    </r>
    <r>
      <rPr>
        <sz val="11"/>
        <color indexed="8"/>
        <rFont val="方正仿宋_GBK"/>
        <family val="4"/>
        <charset val="134"/>
      </rPr>
      <t>市区结算资金收入</t>
    </r>
  </si>
  <si>
    <r>
      <t xml:space="preserve">                </t>
    </r>
    <r>
      <rPr>
        <sz val="11"/>
        <color indexed="8"/>
        <rFont val="方正仿宋_GBK"/>
        <family val="4"/>
        <charset val="134"/>
      </rPr>
      <t>其他统筹收入</t>
    </r>
    <phoneticPr fontId="1" type="noConversion"/>
  </si>
  <si>
    <r>
      <rPr>
        <b/>
        <sz val="11"/>
        <color indexed="8"/>
        <rFont val="方正仿宋_GBK"/>
        <family val="4"/>
        <charset val="134"/>
      </rPr>
      <t>收入总计</t>
    </r>
  </si>
  <si>
    <r>
      <rPr>
        <b/>
        <sz val="11"/>
        <color indexed="8"/>
        <rFont val="方正仿宋_GBK"/>
        <family val="4"/>
        <charset val="134"/>
      </rPr>
      <t>支出总计</t>
    </r>
  </si>
  <si>
    <r>
      <t>2019</t>
    </r>
    <r>
      <rPr>
        <b/>
        <sz val="11"/>
        <color indexed="8"/>
        <rFont val="宋体"/>
        <family val="3"/>
        <charset val="134"/>
      </rPr>
      <t>年</t>
    </r>
    <r>
      <rPr>
        <b/>
        <sz val="11"/>
        <color indexed="8"/>
        <rFont val="Times New Roman"/>
        <family val="1"/>
      </rPr>
      <t xml:space="preserve">         </t>
    </r>
    <r>
      <rPr>
        <b/>
        <sz val="11"/>
        <color indexed="8"/>
        <rFont val="宋体"/>
        <family val="3"/>
        <charset val="134"/>
      </rPr>
      <t>年初预算</t>
    </r>
    <phoneticPr fontId="1" type="noConversion"/>
  </si>
  <si>
    <r>
      <rPr>
        <b/>
        <sz val="11"/>
        <color indexed="8"/>
        <rFont val="宋体"/>
        <family val="3"/>
        <charset val="134"/>
      </rPr>
      <t>调整额</t>
    </r>
    <phoneticPr fontId="1" type="noConversion"/>
  </si>
  <si>
    <r>
      <t>2019</t>
    </r>
    <r>
      <rPr>
        <b/>
        <sz val="11"/>
        <rFont val="宋体"/>
        <family val="3"/>
        <charset val="134"/>
      </rPr>
      <t>年第一次调整预算</t>
    </r>
    <phoneticPr fontId="1" type="noConversion"/>
  </si>
  <si>
    <r>
      <t>2019</t>
    </r>
    <r>
      <rPr>
        <b/>
        <sz val="11"/>
        <color indexed="8"/>
        <rFont val="方正仿宋_GBK"/>
        <family val="4"/>
        <charset val="134"/>
      </rPr>
      <t>年
年度预算</t>
    </r>
    <phoneticPr fontId="1" type="noConversion"/>
  </si>
  <si>
    <r>
      <t>2019</t>
    </r>
    <r>
      <rPr>
        <b/>
        <sz val="11"/>
        <color indexed="8"/>
        <rFont val="宋体"/>
        <family val="3"/>
        <charset val="134"/>
      </rPr>
      <t>年</t>
    </r>
    <r>
      <rPr>
        <b/>
        <sz val="11"/>
        <color indexed="8"/>
        <rFont val="Times New Roman"/>
        <family val="1"/>
      </rPr>
      <t xml:space="preserve">         </t>
    </r>
    <r>
      <rPr>
        <b/>
        <sz val="11"/>
        <color indexed="8"/>
        <rFont val="宋体"/>
        <family val="3"/>
        <charset val="134"/>
      </rPr>
      <t>年初预算</t>
    </r>
    <phoneticPr fontId="1" type="noConversion"/>
  </si>
  <si>
    <r>
      <rPr>
        <b/>
        <sz val="11"/>
        <color indexed="8"/>
        <rFont val="宋体"/>
        <family val="3"/>
        <charset val="134"/>
      </rPr>
      <t>调整额</t>
    </r>
    <phoneticPr fontId="1" type="noConversion"/>
  </si>
  <si>
    <r>
      <t>2019</t>
    </r>
    <r>
      <rPr>
        <b/>
        <sz val="11"/>
        <rFont val="宋体"/>
        <family val="3"/>
        <charset val="134"/>
      </rPr>
      <t>年第一次调整预算</t>
    </r>
    <phoneticPr fontId="1" type="noConversion"/>
  </si>
  <si>
    <r>
      <t>2019</t>
    </r>
    <r>
      <rPr>
        <b/>
        <sz val="11"/>
        <color indexed="8"/>
        <rFont val="方正仿宋_GBK"/>
        <family val="4"/>
        <charset val="134"/>
      </rPr>
      <t>年
年度预算</t>
    </r>
    <phoneticPr fontId="1" type="noConversion"/>
  </si>
  <si>
    <r>
      <t xml:space="preserve"> 1.</t>
    </r>
    <r>
      <rPr>
        <sz val="11"/>
        <color indexed="8"/>
        <rFont val="宋体"/>
        <family val="3"/>
        <charset val="134"/>
      </rPr>
      <t>本级政府性基金收入</t>
    </r>
  </si>
  <si>
    <r>
      <t xml:space="preserve"> 1.</t>
    </r>
    <r>
      <rPr>
        <sz val="11"/>
        <color indexed="8"/>
        <rFont val="宋体"/>
        <family val="3"/>
        <charset val="134"/>
      </rPr>
      <t>本级政府性基金支出</t>
    </r>
  </si>
  <si>
    <r>
      <t xml:space="preserve"> 2.</t>
    </r>
    <r>
      <rPr>
        <sz val="11"/>
        <color indexed="8"/>
        <rFont val="宋体"/>
        <family val="3"/>
        <charset val="134"/>
      </rPr>
      <t>上级补助收入</t>
    </r>
  </si>
  <si>
    <r>
      <t xml:space="preserve"> 2.</t>
    </r>
    <r>
      <rPr>
        <sz val="11"/>
        <color indexed="8"/>
        <rFont val="宋体"/>
        <family val="3"/>
        <charset val="134"/>
      </rPr>
      <t>调出资金</t>
    </r>
  </si>
  <si>
    <r>
      <t xml:space="preserve"> 3.</t>
    </r>
    <r>
      <rPr>
        <sz val="11"/>
        <color indexed="8"/>
        <rFont val="宋体"/>
        <family val="3"/>
        <charset val="134"/>
      </rPr>
      <t>再融资债券资金支出</t>
    </r>
    <phoneticPr fontId="1" type="noConversion"/>
  </si>
  <si>
    <r>
      <rPr>
        <sz val="11"/>
        <rFont val="Times New Roman"/>
        <family val="1"/>
      </rPr>
      <t xml:space="preserve"> 3.</t>
    </r>
    <r>
      <rPr>
        <sz val="11"/>
        <color indexed="8"/>
        <rFont val="宋体"/>
        <family val="3"/>
        <charset val="134"/>
      </rPr>
      <t>上年结转收入</t>
    </r>
  </si>
  <si>
    <r>
      <t xml:space="preserve"> 4.</t>
    </r>
    <r>
      <rPr>
        <sz val="11"/>
        <rFont val="宋体"/>
        <family val="3"/>
        <charset val="134"/>
      </rPr>
      <t>专项</t>
    </r>
    <r>
      <rPr>
        <sz val="11"/>
        <color indexed="8"/>
        <rFont val="宋体"/>
        <family val="3"/>
        <charset val="134"/>
      </rPr>
      <t>债券还本支出</t>
    </r>
    <phoneticPr fontId="1" type="noConversion"/>
  </si>
  <si>
    <r>
      <t xml:space="preserve"> 4.</t>
    </r>
    <r>
      <rPr>
        <sz val="11"/>
        <color indexed="8"/>
        <rFont val="宋体"/>
        <family val="3"/>
        <charset val="134"/>
      </rPr>
      <t>再融资债券资金收入</t>
    </r>
    <phoneticPr fontId="1" type="noConversion"/>
  </si>
  <si>
    <r>
      <t xml:space="preserve"> 5.</t>
    </r>
    <r>
      <rPr>
        <sz val="11"/>
        <color indexed="8"/>
        <rFont val="宋体"/>
        <family val="3"/>
        <charset val="134"/>
      </rPr>
      <t>专项新增债券资金收入</t>
    </r>
  </si>
  <si>
    <r>
      <t>2019</t>
    </r>
    <r>
      <rPr>
        <b/>
        <sz val="11"/>
        <color indexed="8"/>
        <rFont val="宋体"/>
        <family val="3"/>
        <charset val="134"/>
      </rPr>
      <t>年
年初预算</t>
    </r>
    <phoneticPr fontId="1" type="noConversion"/>
  </si>
  <si>
    <r>
      <t>2018</t>
    </r>
    <r>
      <rPr>
        <b/>
        <sz val="11"/>
        <color indexed="8"/>
        <rFont val="宋体"/>
        <family val="3"/>
        <charset val="134"/>
      </rPr>
      <t>年预算数</t>
    </r>
  </si>
  <si>
    <r>
      <t>2019</t>
    </r>
    <r>
      <rPr>
        <b/>
        <sz val="11"/>
        <color indexed="8"/>
        <rFont val="宋体"/>
        <family val="3"/>
        <charset val="134"/>
      </rPr>
      <t>年
年度预算</t>
    </r>
    <phoneticPr fontId="1" type="noConversion"/>
  </si>
  <si>
    <r>
      <t>1</t>
    </r>
    <r>
      <rPr>
        <sz val="11"/>
        <color indexed="8"/>
        <rFont val="宋体"/>
        <family val="3"/>
        <charset val="134"/>
      </rPr>
      <t>、利润收入</t>
    </r>
  </si>
  <si>
    <r>
      <t>1</t>
    </r>
    <r>
      <rPr>
        <sz val="11"/>
        <color indexed="8"/>
        <rFont val="宋体"/>
        <family val="3"/>
        <charset val="134"/>
      </rPr>
      <t>、解决历史遗留问题及改革成本支出</t>
    </r>
  </si>
  <si>
    <r>
      <t>2</t>
    </r>
    <r>
      <rPr>
        <sz val="11"/>
        <color indexed="8"/>
        <rFont val="宋体"/>
        <family val="3"/>
        <charset val="134"/>
      </rPr>
      <t>、股利、股息收入</t>
    </r>
  </si>
  <si>
    <r>
      <t>2</t>
    </r>
    <r>
      <rPr>
        <sz val="11"/>
        <color indexed="8"/>
        <rFont val="宋体"/>
        <family val="3"/>
        <charset val="134"/>
      </rPr>
      <t>、国有企业资本金注入</t>
    </r>
  </si>
  <si>
    <r>
      <t>3</t>
    </r>
    <r>
      <rPr>
        <sz val="11"/>
        <color indexed="8"/>
        <rFont val="宋体"/>
        <family val="3"/>
        <charset val="134"/>
      </rPr>
      <t>、产权转让收入</t>
    </r>
  </si>
  <si>
    <r>
      <t>3</t>
    </r>
    <r>
      <rPr>
        <sz val="11"/>
        <color indexed="8"/>
        <rFont val="宋体"/>
        <family val="3"/>
        <charset val="134"/>
      </rPr>
      <t>、国有企业政策性补贴</t>
    </r>
  </si>
  <si>
    <r>
      <t>4</t>
    </r>
    <r>
      <rPr>
        <sz val="11"/>
        <color indexed="8"/>
        <rFont val="宋体"/>
        <family val="3"/>
        <charset val="134"/>
      </rPr>
      <t>、清算收入</t>
    </r>
  </si>
  <si>
    <r>
      <t>4</t>
    </r>
    <r>
      <rPr>
        <sz val="11"/>
        <color indexed="8"/>
        <rFont val="宋体"/>
        <family val="3"/>
        <charset val="134"/>
      </rPr>
      <t>、其他国有资本经营预算支出</t>
    </r>
  </si>
  <si>
    <r>
      <t>5</t>
    </r>
    <r>
      <rPr>
        <sz val="11"/>
        <color indexed="8"/>
        <rFont val="宋体"/>
        <family val="3"/>
        <charset val="134"/>
      </rPr>
      <t>、其他国有资本经营收入</t>
    </r>
    <phoneticPr fontId="1" type="noConversion"/>
  </si>
  <si>
    <r>
      <t>5</t>
    </r>
    <r>
      <rPr>
        <sz val="11"/>
        <color indexed="8"/>
        <rFont val="宋体"/>
        <family val="3"/>
        <charset val="134"/>
      </rPr>
      <t xml:space="preserve">、调出资金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</si>
</sst>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??_);_(@_)"/>
    <numFmt numFmtId="177" formatCode="mmm\ dd\,\ yy"/>
    <numFmt numFmtId="178" formatCode="_(&quot;$&quot;* #,##0.0_);_(&quot;$&quot;* \(#,##0.0\);_(&quot;$&quot;* &quot;-&quot;??_);_(@_)"/>
    <numFmt numFmtId="179" formatCode="mm/dd/yy_)"/>
    <numFmt numFmtId="180" formatCode="0_ "/>
    <numFmt numFmtId="181" formatCode="0_);[Red]\(0\)"/>
    <numFmt numFmtId="182" formatCode="0.00_ "/>
  </numFmts>
  <fonts count="6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Times New Roman"/>
      <family val="1"/>
    </font>
    <font>
      <sz val="12"/>
      <name val="Times New Roman"/>
      <family val="1"/>
    </font>
    <font>
      <sz val="20"/>
      <color indexed="8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1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b/>
      <sz val="11"/>
      <color indexed="63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name val="바탕체"/>
      <family val="3"/>
    </font>
    <font>
      <sz val="11"/>
      <name val="蹈框"/>
      <charset val="134"/>
    </font>
    <font>
      <sz val="12"/>
      <name val="Courier"/>
      <family val="3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12"/>
      <color indexed="8"/>
      <name val="方正黑体_GBK"/>
      <family val="4"/>
      <charset val="134"/>
    </font>
    <font>
      <sz val="12"/>
      <color indexed="8"/>
      <name val="方正仿宋_GBK"/>
      <family val="4"/>
      <charset val="134"/>
    </font>
    <font>
      <sz val="10"/>
      <color indexed="8"/>
      <name val="SimSun"/>
      <charset val="134"/>
    </font>
    <font>
      <sz val="16"/>
      <color indexed="8"/>
      <name val="方正黑体_GBK"/>
      <family val="4"/>
      <charset val="134"/>
    </font>
    <font>
      <sz val="22"/>
      <color indexed="8"/>
      <name val="Times New Roman"/>
      <family val="1"/>
    </font>
    <font>
      <sz val="22"/>
      <color indexed="8"/>
      <name val="方正小标宋简体"/>
      <family val="4"/>
      <charset val="134"/>
    </font>
    <font>
      <b/>
      <sz val="11"/>
      <color indexed="8"/>
      <name val="Times New Roman"/>
      <family val="1"/>
    </font>
    <font>
      <b/>
      <sz val="11"/>
      <color indexed="8"/>
      <name val="方正仿宋_GBK"/>
      <family val="4"/>
      <charset val="134"/>
    </font>
    <font>
      <b/>
      <sz val="11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方正仿宋_GBK"/>
      <family val="4"/>
      <charset val="134"/>
    </font>
    <font>
      <b/>
      <sz val="11"/>
      <name val="Times New Roman"/>
      <family val="1"/>
    </font>
    <font>
      <b/>
      <sz val="11"/>
      <name val="方正仿宋_GBK"/>
      <family val="4"/>
      <charset val="134"/>
    </font>
    <font>
      <sz val="11"/>
      <name val="Times New Roman"/>
      <family val="1"/>
    </font>
    <font>
      <sz val="11"/>
      <name val="方正仿宋_GBK"/>
      <family val="4"/>
      <charset val="134"/>
    </font>
    <font>
      <b/>
      <sz val="11"/>
      <color rgb="FFFF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3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23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37" fontId="25" fillId="0" borderId="0">
      <alignment vertical="center"/>
    </xf>
    <xf numFmtId="0" fontId="26" fillId="0" borderId="0">
      <alignment vertical="center"/>
    </xf>
    <xf numFmtId="0" fontId="12" fillId="5" borderId="17" applyNumberFormat="0" applyFont="0" applyAlignment="0" applyProtection="0">
      <alignment vertical="center"/>
    </xf>
    <xf numFmtId="0" fontId="27" fillId="3" borderId="1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" fillId="0" borderId="0" applyBorder="0" applyProtection="0">
      <alignment vertical="center"/>
    </xf>
    <xf numFmtId="9" fontId="2" fillId="0" borderId="0" applyBorder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Border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40" fontId="12" fillId="0" borderId="0" applyFont="0" applyFill="0" applyBorder="0" applyAlignment="0" applyProtection="0">
      <alignment vertical="center"/>
    </xf>
    <xf numFmtId="0" fontId="12" fillId="0" borderId="0" applyFont="0" applyFill="0" applyBorder="0" applyAlignment="0" applyProtection="0">
      <alignment vertical="center"/>
    </xf>
    <xf numFmtId="0" fontId="12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 applyFont="0" applyFill="0" applyBorder="0" applyAlignment="0" applyProtection="0">
      <alignment vertical="center"/>
    </xf>
    <xf numFmtId="0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10" borderId="18" applyNumberFormat="0" applyAlignment="0" applyProtection="0">
      <alignment vertical="center"/>
    </xf>
    <xf numFmtId="0" fontId="27" fillId="10" borderId="18" applyNumberFormat="0" applyAlignment="0" applyProtection="0">
      <alignment vertical="center"/>
    </xf>
    <xf numFmtId="0" fontId="27" fillId="10" borderId="18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12" fillId="26" borderId="17" applyNumberFormat="0" applyFont="0" applyAlignment="0" applyProtection="0">
      <alignment vertical="center"/>
    </xf>
    <xf numFmtId="0" fontId="12" fillId="26" borderId="17" applyNumberFormat="0" applyFont="0" applyAlignment="0" applyProtection="0">
      <alignment vertical="center"/>
    </xf>
    <xf numFmtId="0" fontId="12" fillId="26" borderId="17" applyNumberFormat="0" applyFont="0" applyAlignment="0" applyProtection="0">
      <alignment vertical="center"/>
    </xf>
    <xf numFmtId="0" fontId="12" fillId="26" borderId="17" applyNumberFormat="0" applyFont="0" applyAlignment="0" applyProtection="0">
      <alignment vertical="center"/>
    </xf>
    <xf numFmtId="0" fontId="12" fillId="26" borderId="17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0" borderId="0"/>
    <xf numFmtId="0" fontId="43" fillId="0" borderId="0">
      <alignment vertical="center"/>
    </xf>
    <xf numFmtId="0" fontId="2" fillId="0" borderId="0"/>
    <xf numFmtId="0" fontId="35" fillId="0" borderId="0"/>
    <xf numFmtId="0" fontId="35" fillId="0" borderId="0"/>
  </cellStyleXfs>
  <cellXfs count="108">
    <xf numFmtId="0" fontId="0" fillId="0" borderId="0" xfId="0">
      <alignment vertical="center"/>
    </xf>
    <xf numFmtId="0" fontId="6" fillId="0" borderId="0" xfId="1" applyFont="1" applyAlignment="1"/>
    <xf numFmtId="0" fontId="9" fillId="0" borderId="0" xfId="1" applyFont="1" applyAlignment="1"/>
    <xf numFmtId="0" fontId="9" fillId="0" borderId="0" xfId="1" applyFont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2" fillId="0" borderId="0" xfId="1" applyFont="1" applyAlignment="1"/>
    <xf numFmtId="0" fontId="8" fillId="0" borderId="0" xfId="1" applyFont="1" applyBorder="1" applyAlignment="1">
      <alignment horizontal="left" vertical="center" wrapText="1"/>
    </xf>
    <xf numFmtId="0" fontId="6" fillId="0" borderId="0" xfId="1" applyFont="1" applyBorder="1" applyAlignment="1"/>
    <xf numFmtId="0" fontId="2" fillId="0" borderId="0" xfId="1" applyFont="1" applyAlignment="1">
      <alignment horizontal="center"/>
    </xf>
    <xf numFmtId="0" fontId="3" fillId="0" borderId="0" xfId="1" applyFont="1" applyBorder="1" applyAlignment="1">
      <alignment horizontal="left" wrapText="1"/>
    </xf>
    <xf numFmtId="0" fontId="5" fillId="0" borderId="0" xfId="1" applyFont="1" applyBorder="1" applyAlignment="1">
      <alignment horizontal="left" wrapText="1"/>
    </xf>
    <xf numFmtId="0" fontId="9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Alignment="1">
      <alignment wrapText="1"/>
    </xf>
    <xf numFmtId="0" fontId="3" fillId="0" borderId="0" xfId="1" applyFont="1" applyAlignment="1">
      <alignment horizontal="center" wrapText="1"/>
    </xf>
    <xf numFmtId="0" fontId="45" fillId="0" borderId="0" xfId="1" applyFont="1" applyBorder="1" applyAlignment="1">
      <alignment horizontal="left" vertical="center" wrapText="1"/>
    </xf>
    <xf numFmtId="0" fontId="2" fillId="0" borderId="0" xfId="1622" applyAlignment="1">
      <alignment vertical="center"/>
    </xf>
    <xf numFmtId="0" fontId="2" fillId="0" borderId="0" xfId="1622" applyAlignment="1">
      <alignment horizontal="center" vertical="center"/>
    </xf>
    <xf numFmtId="180" fontId="2" fillId="0" borderId="0" xfId="1622" applyNumberFormat="1" applyAlignment="1">
      <alignment vertical="center"/>
    </xf>
    <xf numFmtId="180" fontId="2" fillId="0" borderId="0" xfId="1622" applyNumberFormat="1" applyAlignment="1">
      <alignment horizontal="center" vertical="center"/>
    </xf>
    <xf numFmtId="180" fontId="9" fillId="0" borderId="23" xfId="1622" applyNumberFormat="1" applyFont="1" applyBorder="1" applyAlignment="1">
      <alignment vertical="center"/>
    </xf>
    <xf numFmtId="180" fontId="9" fillId="0" borderId="0" xfId="1622" applyNumberFormat="1" applyFont="1" applyBorder="1" applyAlignment="1">
      <alignment vertical="center"/>
    </xf>
    <xf numFmtId="0" fontId="2" fillId="0" borderId="0" xfId="1622" applyFont="1" applyAlignment="1">
      <alignment vertical="center"/>
    </xf>
    <xf numFmtId="0" fontId="9" fillId="0" borderId="23" xfId="1622" applyFont="1" applyBorder="1" applyAlignment="1">
      <alignment vertical="center"/>
    </xf>
    <xf numFmtId="0" fontId="9" fillId="0" borderId="0" xfId="1622" applyFont="1" applyBorder="1" applyAlignment="1">
      <alignment vertical="center"/>
    </xf>
    <xf numFmtId="0" fontId="47" fillId="0" borderId="23" xfId="1719" applyFont="1" applyBorder="1" applyAlignment="1">
      <alignment horizontal="right" vertical="center" wrapText="1"/>
    </xf>
    <xf numFmtId="0" fontId="47" fillId="0" borderId="0" xfId="1719" applyFont="1" applyBorder="1" applyAlignment="1">
      <alignment horizontal="right" vertical="center" wrapText="1"/>
    </xf>
    <xf numFmtId="180" fontId="44" fillId="0" borderId="5" xfId="1622" applyNumberFormat="1" applyFont="1" applyBorder="1" applyAlignment="1">
      <alignment horizontal="left" vertical="center"/>
    </xf>
    <xf numFmtId="0" fontId="2" fillId="0" borderId="0" xfId="1" applyFont="1" applyBorder="1" applyAlignment="1"/>
    <xf numFmtId="182" fontId="2" fillId="0" borderId="0" xfId="1" applyNumberFormat="1" applyFont="1" applyBorder="1" applyAlignment="1"/>
    <xf numFmtId="0" fontId="51" fillId="0" borderId="1" xfId="1" applyFont="1" applyBorder="1" applyAlignment="1">
      <alignment horizontal="center" vertical="center" wrapText="1"/>
    </xf>
    <xf numFmtId="0" fontId="51" fillId="0" borderId="2" xfId="1" applyFont="1" applyBorder="1" applyAlignment="1">
      <alignment horizontal="center" vertical="center" wrapText="1"/>
    </xf>
    <xf numFmtId="0" fontId="52" fillId="0" borderId="2" xfId="1" applyFont="1" applyBorder="1" applyAlignment="1">
      <alignment horizontal="center" vertical="center" wrapText="1"/>
    </xf>
    <xf numFmtId="0" fontId="51" fillId="0" borderId="3" xfId="1" applyFont="1" applyBorder="1" applyAlignment="1">
      <alignment horizontal="center" vertical="center" wrapText="1"/>
    </xf>
    <xf numFmtId="0" fontId="54" fillId="0" borderId="4" xfId="1" applyFont="1" applyBorder="1" applyAlignment="1">
      <alignment horizontal="left" wrapText="1"/>
    </xf>
    <xf numFmtId="0" fontId="51" fillId="0" borderId="5" xfId="1" applyFont="1" applyBorder="1" applyAlignment="1">
      <alignment horizontal="center" vertical="center" wrapText="1"/>
    </xf>
    <xf numFmtId="0" fontId="56" fillId="0" borderId="5" xfId="1" applyFont="1" applyBorder="1" applyAlignment="1">
      <alignment horizontal="center" vertical="center" wrapText="1"/>
    </xf>
    <xf numFmtId="0" fontId="56" fillId="0" borderId="5" xfId="1" applyFont="1" applyBorder="1" applyAlignment="1"/>
    <xf numFmtId="0" fontId="56" fillId="0" borderId="6" xfId="1" applyFont="1" applyBorder="1" applyAlignment="1">
      <alignment horizontal="center" vertical="center" wrapText="1"/>
    </xf>
    <xf numFmtId="0" fontId="58" fillId="0" borderId="5" xfId="1" applyFont="1" applyBorder="1" applyAlignment="1">
      <alignment horizontal="left" wrapText="1"/>
    </xf>
    <xf numFmtId="0" fontId="54" fillId="0" borderId="5" xfId="2" applyFont="1" applyBorder="1" applyAlignment="1">
      <alignment horizontal="center" vertical="center" wrapText="1"/>
    </xf>
    <xf numFmtId="0" fontId="54" fillId="0" borderId="5" xfId="1" applyFont="1" applyBorder="1" applyAlignment="1">
      <alignment horizontal="center" vertical="center" wrapText="1"/>
    </xf>
    <xf numFmtId="0" fontId="58" fillId="0" borderId="5" xfId="2" applyFont="1" applyBorder="1" applyAlignment="1">
      <alignment horizontal="center" vertical="center" wrapText="1"/>
    </xf>
    <xf numFmtId="0" fontId="58" fillId="0" borderId="5" xfId="1" applyFont="1" applyBorder="1" applyAlignment="1">
      <alignment horizontal="center" vertical="center" wrapText="1"/>
    </xf>
    <xf numFmtId="0" fontId="58" fillId="27" borderId="5" xfId="1" applyFont="1" applyFill="1" applyBorder="1" applyAlignment="1">
      <alignment horizontal="center" vertical="center" wrapText="1"/>
    </xf>
    <xf numFmtId="0" fontId="58" fillId="0" borderId="5" xfId="1" applyFont="1" applyBorder="1" applyAlignment="1">
      <alignment horizontal="left" vertical="center" wrapText="1"/>
    </xf>
    <xf numFmtId="0" fontId="51" fillId="0" borderId="5" xfId="2" applyFont="1" applyFill="1" applyBorder="1" applyAlignment="1">
      <alignment horizontal="center" vertical="center" wrapText="1"/>
    </xf>
    <xf numFmtId="0" fontId="56" fillId="0" borderId="5" xfId="2" applyFont="1" applyFill="1" applyBorder="1" applyAlignment="1">
      <alignment horizontal="center" vertical="center" wrapText="1"/>
    </xf>
    <xf numFmtId="0" fontId="56" fillId="0" borderId="5" xfId="1" applyFont="1" applyBorder="1" applyAlignment="1">
      <alignment horizontal="left" wrapText="1"/>
    </xf>
    <xf numFmtId="0" fontId="60" fillId="0" borderId="5" xfId="2" applyFont="1" applyFill="1" applyBorder="1" applyAlignment="1">
      <alignment horizontal="center" vertical="center" wrapText="1"/>
    </xf>
    <xf numFmtId="0" fontId="51" fillId="0" borderId="5" xfId="1" applyFont="1" applyBorder="1" applyAlignment="1">
      <alignment horizontal="left" wrapText="1"/>
    </xf>
    <xf numFmtId="0" fontId="54" fillId="0" borderId="5" xfId="1" applyFont="1" applyBorder="1" applyAlignment="1">
      <alignment horizontal="left" vertical="center" wrapText="1"/>
    </xf>
    <xf numFmtId="0" fontId="51" fillId="0" borderId="6" xfId="1" applyFont="1" applyBorder="1" applyAlignment="1">
      <alignment horizontal="center" vertical="center" wrapText="1"/>
    </xf>
    <xf numFmtId="0" fontId="54" fillId="0" borderId="5" xfId="1" applyFont="1" applyBorder="1" applyAlignment="1">
      <alignment horizontal="left" wrapText="1"/>
    </xf>
    <xf numFmtId="0" fontId="54" fillId="0" borderId="6" xfId="1" applyFont="1" applyBorder="1" applyAlignment="1">
      <alignment horizontal="left" vertical="center" wrapText="1"/>
    </xf>
    <xf numFmtId="0" fontId="51" fillId="0" borderId="7" xfId="1" applyFont="1" applyBorder="1" applyAlignment="1">
      <alignment horizontal="center" wrapText="1"/>
    </xf>
    <xf numFmtId="0" fontId="51" fillId="0" borderId="8" xfId="1" applyFont="1" applyFill="1" applyBorder="1" applyAlignment="1">
      <alignment horizontal="center" vertical="center" wrapText="1"/>
    </xf>
    <xf numFmtId="0" fontId="51" fillId="0" borderId="8" xfId="1" applyFont="1" applyBorder="1" applyAlignment="1">
      <alignment horizontal="center" wrapText="1"/>
    </xf>
    <xf numFmtId="0" fontId="51" fillId="0" borderId="9" xfId="1" applyFont="1" applyFill="1" applyBorder="1" applyAlignment="1">
      <alignment horizontal="center" vertical="center" wrapText="1"/>
    </xf>
    <xf numFmtId="0" fontId="56" fillId="0" borderId="1" xfId="1622" applyFont="1" applyBorder="1" applyAlignment="1">
      <alignment horizontal="center" vertical="center"/>
    </xf>
    <xf numFmtId="0" fontId="53" fillId="0" borderId="2" xfId="1622" applyFont="1" applyBorder="1" applyAlignment="1">
      <alignment horizontal="center" vertical="center"/>
    </xf>
    <xf numFmtId="0" fontId="58" fillId="0" borderId="4" xfId="1622" applyFont="1" applyBorder="1" applyAlignment="1">
      <alignment horizontal="left" vertical="center"/>
    </xf>
    <xf numFmtId="180" fontId="58" fillId="0" borderId="5" xfId="1622" applyNumberFormat="1" applyFont="1" applyBorder="1" applyAlignment="1">
      <alignment horizontal="center" vertical="center"/>
    </xf>
    <xf numFmtId="180" fontId="53" fillId="0" borderId="5" xfId="1622" applyNumberFormat="1" applyFont="1" applyBorder="1" applyAlignment="1">
      <alignment horizontal="left" vertical="center"/>
    </xf>
    <xf numFmtId="180" fontId="56" fillId="0" borderId="6" xfId="1622" applyNumberFormat="1" applyFont="1" applyBorder="1" applyAlignment="1">
      <alignment horizontal="center" vertical="center"/>
    </xf>
    <xf numFmtId="0" fontId="44" fillId="0" borderId="4" xfId="1622" applyFont="1" applyBorder="1" applyAlignment="1">
      <alignment horizontal="left" vertical="center"/>
    </xf>
    <xf numFmtId="181" fontId="58" fillId="0" borderId="5" xfId="2331" applyNumberFormat="1" applyFont="1" applyBorder="1" applyAlignment="1">
      <alignment horizontal="center" vertical="center" wrapText="1"/>
    </xf>
    <xf numFmtId="180" fontId="58" fillId="0" borderId="5" xfId="1622" applyNumberFormat="1" applyFont="1" applyBorder="1" applyAlignment="1">
      <alignment horizontal="left" vertical="center"/>
    </xf>
    <xf numFmtId="180" fontId="58" fillId="0" borderId="6" xfId="1622" applyNumberFormat="1" applyFont="1" applyBorder="1" applyAlignment="1">
      <alignment horizontal="center" vertical="center"/>
    </xf>
    <xf numFmtId="181" fontId="58" fillId="27" borderId="5" xfId="2331" applyNumberFormat="1" applyFont="1" applyFill="1" applyBorder="1" applyAlignment="1">
      <alignment horizontal="center" vertical="center" wrapText="1"/>
    </xf>
    <xf numFmtId="0" fontId="12" fillId="0" borderId="4" xfId="1622" applyFont="1" applyBorder="1" applyAlignment="1">
      <alignment horizontal="left" vertical="center"/>
    </xf>
    <xf numFmtId="180" fontId="58" fillId="0" borderId="5" xfId="2331" applyNumberFormat="1" applyFont="1" applyBorder="1" applyAlignment="1">
      <alignment horizontal="center" vertical="center" wrapText="1"/>
    </xf>
    <xf numFmtId="180" fontId="56" fillId="0" borderId="5" xfId="1622" applyNumberFormat="1" applyFont="1" applyBorder="1" applyAlignment="1">
      <alignment horizontal="left" vertical="center"/>
    </xf>
    <xf numFmtId="0" fontId="53" fillId="0" borderId="7" xfId="1622" applyFont="1" applyBorder="1" applyAlignment="1">
      <alignment horizontal="center" vertical="center"/>
    </xf>
    <xf numFmtId="180" fontId="56" fillId="0" borderId="8" xfId="1622" applyNumberFormat="1" applyFont="1" applyBorder="1" applyAlignment="1">
      <alignment horizontal="center" vertical="center"/>
    </xf>
    <xf numFmtId="180" fontId="56" fillId="0" borderId="9" xfId="1622" applyNumberFormat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54" fillId="0" borderId="4" xfId="1" applyFont="1" applyBorder="1" applyAlignment="1">
      <alignment horizontal="justify" vertical="center" wrapText="1"/>
    </xf>
    <xf numFmtId="181" fontId="54" fillId="0" borderId="5" xfId="1" applyNumberFormat="1" applyFont="1" applyBorder="1" applyAlignment="1">
      <alignment horizontal="center" vertical="center" wrapText="1"/>
    </xf>
    <xf numFmtId="181" fontId="54" fillId="0" borderId="6" xfId="1" applyNumberFormat="1" applyFont="1" applyBorder="1" applyAlignment="1">
      <alignment horizontal="center" vertical="center" wrapText="1"/>
    </xf>
    <xf numFmtId="0" fontId="29" fillId="0" borderId="7" xfId="1" applyFont="1" applyBorder="1" applyAlignment="1">
      <alignment horizontal="center" vertical="center" wrapText="1"/>
    </xf>
    <xf numFmtId="180" fontId="51" fillId="0" borderId="8" xfId="1" applyNumberFormat="1" applyFont="1" applyBorder="1" applyAlignment="1">
      <alignment horizontal="center" vertical="center" wrapText="1"/>
    </xf>
    <xf numFmtId="0" fontId="29" fillId="0" borderId="8" xfId="1" applyFont="1" applyBorder="1" applyAlignment="1">
      <alignment horizontal="center" vertical="center" wrapText="1"/>
    </xf>
    <xf numFmtId="180" fontId="51" fillId="0" borderId="9" xfId="1" applyNumberFormat="1" applyFont="1" applyBorder="1" applyAlignment="1">
      <alignment horizontal="center" vertical="center" wrapText="1"/>
    </xf>
    <xf numFmtId="180" fontId="56" fillId="0" borderId="5" xfId="1622" applyNumberFormat="1" applyFont="1" applyBorder="1" applyAlignment="1">
      <alignment horizontal="center" vertical="center"/>
    </xf>
    <xf numFmtId="180" fontId="53" fillId="0" borderId="6" xfId="1622" applyNumberFormat="1" applyFont="1" applyBorder="1" applyAlignment="1">
      <alignment vertical="center"/>
    </xf>
    <xf numFmtId="180" fontId="58" fillId="27" borderId="5" xfId="1622" applyNumberFormat="1" applyFont="1" applyFill="1" applyBorder="1" applyAlignment="1">
      <alignment horizontal="center" vertical="center"/>
    </xf>
    <xf numFmtId="0" fontId="44" fillId="0" borderId="5" xfId="1622" applyFont="1" applyBorder="1" applyAlignment="1">
      <alignment horizontal="center" vertical="center"/>
    </xf>
    <xf numFmtId="0" fontId="56" fillId="27" borderId="5" xfId="1" applyFont="1" applyFill="1" applyBorder="1" applyAlignment="1">
      <alignment horizontal="center" vertical="center" wrapText="1"/>
    </xf>
    <xf numFmtId="0" fontId="56" fillId="27" borderId="5" xfId="2" applyFont="1" applyFill="1" applyBorder="1" applyAlignment="1">
      <alignment horizontal="center" vertical="center" wrapText="1"/>
    </xf>
    <xf numFmtId="0" fontId="58" fillId="0" borderId="5" xfId="2" applyFont="1" applyFill="1" applyBorder="1" applyAlignment="1">
      <alignment horizontal="center" vertical="center" wrapText="1"/>
    </xf>
    <xf numFmtId="0" fontId="54" fillId="0" borderId="5" xfId="2" applyFont="1" applyFill="1" applyBorder="1" applyAlignment="1">
      <alignment horizontal="center" vertical="center" wrapText="1"/>
    </xf>
    <xf numFmtId="0" fontId="54" fillId="27" borderId="5" xfId="2" applyFont="1" applyFill="1" applyBorder="1" applyAlignment="1">
      <alignment horizontal="center" vertical="center" wrapText="1"/>
    </xf>
    <xf numFmtId="180" fontId="54" fillId="0" borderId="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48" fillId="0" borderId="0" xfId="1" applyFont="1" applyBorder="1" applyAlignment="1">
      <alignment horizontal="left" vertical="center" wrapText="1"/>
    </xf>
    <xf numFmtId="0" fontId="45" fillId="0" borderId="0" xfId="1" applyFont="1" applyBorder="1" applyAlignment="1">
      <alignment horizontal="left" vertical="center" wrapText="1"/>
    </xf>
    <xf numFmtId="0" fontId="49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6" fillId="0" borderId="24" xfId="1" applyFont="1" applyBorder="1" applyAlignment="1">
      <alignment horizontal="right" vertical="center" wrapText="1"/>
    </xf>
    <xf numFmtId="0" fontId="8" fillId="0" borderId="1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48" fillId="0" borderId="0" xfId="1622" applyFont="1" applyAlignment="1">
      <alignment horizontal="left" vertical="center" wrapText="1"/>
    </xf>
    <xf numFmtId="0" fontId="49" fillId="0" borderId="0" xfId="1622" applyFont="1" applyAlignment="1">
      <alignment horizontal="center" vertical="center" wrapText="1"/>
    </xf>
    <xf numFmtId="0" fontId="3" fillId="0" borderId="24" xfId="1622" applyFont="1" applyBorder="1" applyAlignment="1">
      <alignment horizontal="right" vertical="center" wrapText="1"/>
    </xf>
    <xf numFmtId="0" fontId="9" fillId="0" borderId="10" xfId="1" applyFont="1" applyBorder="1" applyAlignment="1">
      <alignment horizontal="left" vertical="center" wrapText="1"/>
    </xf>
    <xf numFmtId="0" fontId="3" fillId="0" borderId="24" xfId="1" applyFont="1" applyBorder="1" applyAlignment="1">
      <alignment horizontal="right" vertical="center" wrapText="1"/>
    </xf>
  </cellXfs>
  <cellStyles count="2336">
    <cellStyle name="?" xfId="3"/>
    <cellStyle name="?_二、2.2018市本级政府专项资金清单" xfId="4"/>
    <cellStyle name="_ET_STYLE_NoName_00_" xfId="5"/>
    <cellStyle name="_支出明细项目表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强调文字颜色 1 10" xfId="13"/>
    <cellStyle name="20% - 强调文字颜色 1 11" xfId="14"/>
    <cellStyle name="20% - 强调文字颜色 1 12" xfId="15"/>
    <cellStyle name="20% - 强调文字颜色 1 13" xfId="16"/>
    <cellStyle name="20% - 强调文字颜色 1 14" xfId="17"/>
    <cellStyle name="20% - 强调文字颜色 1 15" xfId="18"/>
    <cellStyle name="20% - 强调文字颜色 1 16" xfId="19"/>
    <cellStyle name="20% - 强调文字颜色 1 17" xfId="20"/>
    <cellStyle name="20% - 强调文字颜色 1 18" xfId="21"/>
    <cellStyle name="20% - 强调文字颜色 1 19" xfId="22"/>
    <cellStyle name="20% - 强调文字颜色 1 2" xfId="23"/>
    <cellStyle name="20% - 强调文字颜色 1 2 10" xfId="24"/>
    <cellStyle name="20% - 强调文字颜色 1 2 11" xfId="25"/>
    <cellStyle name="20% - 强调文字颜色 1 2 12" xfId="26"/>
    <cellStyle name="20% - 强调文字颜色 1 2 13" xfId="27"/>
    <cellStyle name="20% - 强调文字颜色 1 2 14" xfId="28"/>
    <cellStyle name="20% - 强调文字颜色 1 2 15" xfId="29"/>
    <cellStyle name="20% - 强调文字颜色 1 2 16" xfId="30"/>
    <cellStyle name="20% - 强调文字颜色 1 2 17" xfId="31"/>
    <cellStyle name="20% - 强调文字颜色 1 2 18" xfId="32"/>
    <cellStyle name="20% - 强调文字颜色 1 2 2" xfId="33"/>
    <cellStyle name="20% - 强调文字颜色 1 2 3" xfId="34"/>
    <cellStyle name="20% - 强调文字颜色 1 2 4" xfId="35"/>
    <cellStyle name="20% - 强调文字颜色 1 2 5" xfId="36"/>
    <cellStyle name="20% - 强调文字颜色 1 2 6" xfId="37"/>
    <cellStyle name="20% - 强调文字颜色 1 2 7" xfId="38"/>
    <cellStyle name="20% - 强调文字颜色 1 2 8" xfId="39"/>
    <cellStyle name="20% - 强调文字颜色 1 2 9" xfId="40"/>
    <cellStyle name="20% - 强调文字颜色 1 2_经建口" xfId="41"/>
    <cellStyle name="20% - 强调文字颜色 1 20" xfId="42"/>
    <cellStyle name="20% - 强调文字颜色 1 21" xfId="43"/>
    <cellStyle name="20% - 强调文字颜色 1 22" xfId="44"/>
    <cellStyle name="20% - 强调文字颜色 1 23" xfId="45"/>
    <cellStyle name="20% - 强调文字颜色 1 24" xfId="46"/>
    <cellStyle name="20% - 强调文字颜色 1 25" xfId="47"/>
    <cellStyle name="20% - 强调文字颜色 1 3" xfId="48"/>
    <cellStyle name="20% - 强调文字颜色 1 3 10" xfId="49"/>
    <cellStyle name="20% - 强调文字颜色 1 3 11" xfId="50"/>
    <cellStyle name="20% - 强调文字颜色 1 3 12" xfId="51"/>
    <cellStyle name="20% - 强调文字颜色 1 3 13" xfId="52"/>
    <cellStyle name="20% - 强调文字颜色 1 3 14" xfId="53"/>
    <cellStyle name="20% - 强调文字颜色 1 3 15" xfId="54"/>
    <cellStyle name="20% - 强调文字颜色 1 3 16" xfId="55"/>
    <cellStyle name="20% - 强调文字颜色 1 3 17" xfId="56"/>
    <cellStyle name="20% - 强调文字颜色 1 3 18" xfId="57"/>
    <cellStyle name="20% - 强调文字颜色 1 3 2" xfId="58"/>
    <cellStyle name="20% - 强调文字颜色 1 3 3" xfId="59"/>
    <cellStyle name="20% - 强调文字颜色 1 3 4" xfId="60"/>
    <cellStyle name="20% - 强调文字颜色 1 3 5" xfId="61"/>
    <cellStyle name="20% - 强调文字颜色 1 3 6" xfId="62"/>
    <cellStyle name="20% - 强调文字颜色 1 3 7" xfId="63"/>
    <cellStyle name="20% - 强调文字颜色 1 3 8" xfId="64"/>
    <cellStyle name="20% - 强调文字颜色 1 3 9" xfId="65"/>
    <cellStyle name="20% - 强调文字颜色 1 3_经建口" xfId="66"/>
    <cellStyle name="20% - 强调文字颜色 1 4" xfId="67"/>
    <cellStyle name="20% - 强调文字颜色 1 4 2" xfId="68"/>
    <cellStyle name="20% - 强调文字颜色 1 4 3" xfId="69"/>
    <cellStyle name="20% - 强调文字颜色 1 4 4" xfId="70"/>
    <cellStyle name="20% - 强调文字颜色 1 4 5" xfId="71"/>
    <cellStyle name="20% - 强调文字颜色 1 4 6" xfId="72"/>
    <cellStyle name="20% - 强调文字颜色 1 4_经建口" xfId="73"/>
    <cellStyle name="20% - 强调文字颜色 1 5" xfId="74"/>
    <cellStyle name="20% - 强调文字颜色 1 6" xfId="75"/>
    <cellStyle name="20% - 强调文字颜色 1 7" xfId="76"/>
    <cellStyle name="20% - 强调文字颜色 1 8" xfId="77"/>
    <cellStyle name="20% - 强调文字颜色 1 9" xfId="78"/>
    <cellStyle name="20% - 强调文字颜色 2 10" xfId="79"/>
    <cellStyle name="20% - 强调文字颜色 2 11" xfId="80"/>
    <cellStyle name="20% - 强调文字颜色 2 12" xfId="81"/>
    <cellStyle name="20% - 强调文字颜色 2 13" xfId="82"/>
    <cellStyle name="20% - 强调文字颜色 2 14" xfId="83"/>
    <cellStyle name="20% - 强调文字颜色 2 15" xfId="84"/>
    <cellStyle name="20% - 强调文字颜色 2 16" xfId="85"/>
    <cellStyle name="20% - 强调文字颜色 2 17" xfId="86"/>
    <cellStyle name="20% - 强调文字颜色 2 18" xfId="87"/>
    <cellStyle name="20% - 强调文字颜色 2 19" xfId="88"/>
    <cellStyle name="20% - 强调文字颜色 2 2" xfId="89"/>
    <cellStyle name="20% - 强调文字颜色 2 2 10" xfId="90"/>
    <cellStyle name="20% - 强调文字颜色 2 2 11" xfId="91"/>
    <cellStyle name="20% - 强调文字颜色 2 2 12" xfId="92"/>
    <cellStyle name="20% - 强调文字颜色 2 2 13" xfId="93"/>
    <cellStyle name="20% - 强调文字颜色 2 2 14" xfId="94"/>
    <cellStyle name="20% - 强调文字颜色 2 2 15" xfId="95"/>
    <cellStyle name="20% - 强调文字颜色 2 2 16" xfId="96"/>
    <cellStyle name="20% - 强调文字颜色 2 2 17" xfId="97"/>
    <cellStyle name="20% - 强调文字颜色 2 2 18" xfId="98"/>
    <cellStyle name="20% - 强调文字颜色 2 2 2" xfId="99"/>
    <cellStyle name="20% - 强调文字颜色 2 2 3" xfId="100"/>
    <cellStyle name="20% - 强调文字颜色 2 2 4" xfId="101"/>
    <cellStyle name="20% - 强调文字颜色 2 2 5" xfId="102"/>
    <cellStyle name="20% - 强调文字颜色 2 2 6" xfId="103"/>
    <cellStyle name="20% - 强调文字颜色 2 2 7" xfId="104"/>
    <cellStyle name="20% - 强调文字颜色 2 2 8" xfId="105"/>
    <cellStyle name="20% - 强调文字颜色 2 2 9" xfId="106"/>
    <cellStyle name="20% - 强调文字颜色 2 2_经建口" xfId="107"/>
    <cellStyle name="20% - 强调文字颜色 2 20" xfId="108"/>
    <cellStyle name="20% - 强调文字颜色 2 21" xfId="109"/>
    <cellStyle name="20% - 强调文字颜色 2 22" xfId="110"/>
    <cellStyle name="20% - 强调文字颜色 2 23" xfId="111"/>
    <cellStyle name="20% - 强调文字颜色 2 24" xfId="112"/>
    <cellStyle name="20% - 强调文字颜色 2 25" xfId="113"/>
    <cellStyle name="20% - 强调文字颜色 2 3" xfId="114"/>
    <cellStyle name="20% - 强调文字颜色 2 3 10" xfId="115"/>
    <cellStyle name="20% - 强调文字颜色 2 3 11" xfId="116"/>
    <cellStyle name="20% - 强调文字颜色 2 3 12" xfId="117"/>
    <cellStyle name="20% - 强调文字颜色 2 3 13" xfId="118"/>
    <cellStyle name="20% - 强调文字颜色 2 3 14" xfId="119"/>
    <cellStyle name="20% - 强调文字颜色 2 3 15" xfId="120"/>
    <cellStyle name="20% - 强调文字颜色 2 3 16" xfId="121"/>
    <cellStyle name="20% - 强调文字颜色 2 3 17" xfId="122"/>
    <cellStyle name="20% - 强调文字颜色 2 3 18" xfId="123"/>
    <cellStyle name="20% - 强调文字颜色 2 3 2" xfId="124"/>
    <cellStyle name="20% - 强调文字颜色 2 3 3" xfId="125"/>
    <cellStyle name="20% - 强调文字颜色 2 3 4" xfId="126"/>
    <cellStyle name="20% - 强调文字颜色 2 3 5" xfId="127"/>
    <cellStyle name="20% - 强调文字颜色 2 3 6" xfId="128"/>
    <cellStyle name="20% - 强调文字颜色 2 3 7" xfId="129"/>
    <cellStyle name="20% - 强调文字颜色 2 3 8" xfId="130"/>
    <cellStyle name="20% - 强调文字颜色 2 3 9" xfId="131"/>
    <cellStyle name="20% - 强调文字颜色 2 3_经建口" xfId="132"/>
    <cellStyle name="20% - 强调文字颜色 2 4" xfId="133"/>
    <cellStyle name="20% - 强调文字颜色 2 4 2" xfId="134"/>
    <cellStyle name="20% - 强调文字颜色 2 4 3" xfId="135"/>
    <cellStyle name="20% - 强调文字颜色 2 4 4" xfId="136"/>
    <cellStyle name="20% - 强调文字颜色 2 4 5" xfId="137"/>
    <cellStyle name="20% - 强调文字颜色 2 4 6" xfId="138"/>
    <cellStyle name="20% - 强调文字颜色 2 4_经建口" xfId="139"/>
    <cellStyle name="20% - 强调文字颜色 2 5" xfId="140"/>
    <cellStyle name="20% - 强调文字颜色 2 6" xfId="141"/>
    <cellStyle name="20% - 强调文字颜色 2 7" xfId="142"/>
    <cellStyle name="20% - 强调文字颜色 2 8" xfId="143"/>
    <cellStyle name="20% - 强调文字颜色 2 9" xfId="144"/>
    <cellStyle name="20% - 强调文字颜色 3 10" xfId="145"/>
    <cellStyle name="20% - 强调文字颜色 3 11" xfId="146"/>
    <cellStyle name="20% - 强调文字颜色 3 12" xfId="147"/>
    <cellStyle name="20% - 强调文字颜色 3 13" xfId="148"/>
    <cellStyle name="20% - 强调文字颜色 3 14" xfId="149"/>
    <cellStyle name="20% - 强调文字颜色 3 15" xfId="150"/>
    <cellStyle name="20% - 强调文字颜色 3 16" xfId="151"/>
    <cellStyle name="20% - 强调文字颜色 3 17" xfId="152"/>
    <cellStyle name="20% - 强调文字颜色 3 18" xfId="153"/>
    <cellStyle name="20% - 强调文字颜色 3 19" xfId="154"/>
    <cellStyle name="20% - 强调文字颜色 3 2" xfId="155"/>
    <cellStyle name="20% - 强调文字颜色 3 2 10" xfId="156"/>
    <cellStyle name="20% - 强调文字颜色 3 2 11" xfId="157"/>
    <cellStyle name="20% - 强调文字颜色 3 2 12" xfId="158"/>
    <cellStyle name="20% - 强调文字颜色 3 2 13" xfId="159"/>
    <cellStyle name="20% - 强调文字颜色 3 2 14" xfId="160"/>
    <cellStyle name="20% - 强调文字颜色 3 2 15" xfId="161"/>
    <cellStyle name="20% - 强调文字颜色 3 2 16" xfId="162"/>
    <cellStyle name="20% - 强调文字颜色 3 2 17" xfId="163"/>
    <cellStyle name="20% - 强调文字颜色 3 2 18" xfId="164"/>
    <cellStyle name="20% - 强调文字颜色 3 2 2" xfId="165"/>
    <cellStyle name="20% - 强调文字颜色 3 2 3" xfId="166"/>
    <cellStyle name="20% - 强调文字颜色 3 2 4" xfId="167"/>
    <cellStyle name="20% - 强调文字颜色 3 2 5" xfId="168"/>
    <cellStyle name="20% - 强调文字颜色 3 2 6" xfId="169"/>
    <cellStyle name="20% - 强调文字颜色 3 2 7" xfId="170"/>
    <cellStyle name="20% - 强调文字颜色 3 2 8" xfId="171"/>
    <cellStyle name="20% - 强调文字颜色 3 2 9" xfId="172"/>
    <cellStyle name="20% - 强调文字颜色 3 2_经建口" xfId="173"/>
    <cellStyle name="20% - 强调文字颜色 3 20" xfId="174"/>
    <cellStyle name="20% - 强调文字颜色 3 21" xfId="175"/>
    <cellStyle name="20% - 强调文字颜色 3 22" xfId="176"/>
    <cellStyle name="20% - 强调文字颜色 3 23" xfId="177"/>
    <cellStyle name="20% - 强调文字颜色 3 24" xfId="178"/>
    <cellStyle name="20% - 强调文字颜色 3 25" xfId="179"/>
    <cellStyle name="20% - 强调文字颜色 3 3" xfId="180"/>
    <cellStyle name="20% - 强调文字颜色 3 3 10" xfId="181"/>
    <cellStyle name="20% - 强调文字颜色 3 3 11" xfId="182"/>
    <cellStyle name="20% - 强调文字颜色 3 3 12" xfId="183"/>
    <cellStyle name="20% - 强调文字颜色 3 3 13" xfId="184"/>
    <cellStyle name="20% - 强调文字颜色 3 3 14" xfId="185"/>
    <cellStyle name="20% - 强调文字颜色 3 3 15" xfId="186"/>
    <cellStyle name="20% - 强调文字颜色 3 3 16" xfId="187"/>
    <cellStyle name="20% - 强调文字颜色 3 3 17" xfId="188"/>
    <cellStyle name="20% - 强调文字颜色 3 3 18" xfId="189"/>
    <cellStyle name="20% - 强调文字颜色 3 3 2" xfId="190"/>
    <cellStyle name="20% - 强调文字颜色 3 3 3" xfId="191"/>
    <cellStyle name="20% - 强调文字颜色 3 3 4" xfId="192"/>
    <cellStyle name="20% - 强调文字颜色 3 3 5" xfId="193"/>
    <cellStyle name="20% - 强调文字颜色 3 3 6" xfId="194"/>
    <cellStyle name="20% - 强调文字颜色 3 3 7" xfId="195"/>
    <cellStyle name="20% - 强调文字颜色 3 3 8" xfId="196"/>
    <cellStyle name="20% - 强调文字颜色 3 3 9" xfId="197"/>
    <cellStyle name="20% - 强调文字颜色 3 3_经建口" xfId="198"/>
    <cellStyle name="20% - 强调文字颜色 3 4" xfId="199"/>
    <cellStyle name="20% - 强调文字颜色 3 4 2" xfId="200"/>
    <cellStyle name="20% - 强调文字颜色 3 4 3" xfId="201"/>
    <cellStyle name="20% - 强调文字颜色 3 4 4" xfId="202"/>
    <cellStyle name="20% - 强调文字颜色 3 4 5" xfId="203"/>
    <cellStyle name="20% - 强调文字颜色 3 4 6" xfId="204"/>
    <cellStyle name="20% - 强调文字颜色 3 4_经建口" xfId="205"/>
    <cellStyle name="20% - 强调文字颜色 3 5" xfId="206"/>
    <cellStyle name="20% - 强调文字颜色 3 6" xfId="207"/>
    <cellStyle name="20% - 强调文字颜色 3 7" xfId="208"/>
    <cellStyle name="20% - 强调文字颜色 3 8" xfId="209"/>
    <cellStyle name="20% - 强调文字颜色 3 9" xfId="210"/>
    <cellStyle name="20% - 强调文字颜色 4 10" xfId="211"/>
    <cellStyle name="20% - 强调文字颜色 4 11" xfId="212"/>
    <cellStyle name="20% - 强调文字颜色 4 12" xfId="213"/>
    <cellStyle name="20% - 强调文字颜色 4 13" xfId="214"/>
    <cellStyle name="20% - 强调文字颜色 4 14" xfId="215"/>
    <cellStyle name="20% - 强调文字颜色 4 15" xfId="216"/>
    <cellStyle name="20% - 强调文字颜色 4 16" xfId="217"/>
    <cellStyle name="20% - 强调文字颜色 4 17" xfId="218"/>
    <cellStyle name="20% - 强调文字颜色 4 18" xfId="219"/>
    <cellStyle name="20% - 强调文字颜色 4 19" xfId="220"/>
    <cellStyle name="20% - 强调文字颜色 4 2" xfId="221"/>
    <cellStyle name="20% - 强调文字颜色 4 2 10" xfId="222"/>
    <cellStyle name="20% - 强调文字颜色 4 2 11" xfId="223"/>
    <cellStyle name="20% - 强调文字颜色 4 2 12" xfId="224"/>
    <cellStyle name="20% - 强调文字颜色 4 2 13" xfId="225"/>
    <cellStyle name="20% - 强调文字颜色 4 2 14" xfId="226"/>
    <cellStyle name="20% - 强调文字颜色 4 2 15" xfId="227"/>
    <cellStyle name="20% - 强调文字颜色 4 2 16" xfId="228"/>
    <cellStyle name="20% - 强调文字颜色 4 2 17" xfId="229"/>
    <cellStyle name="20% - 强调文字颜色 4 2 18" xfId="230"/>
    <cellStyle name="20% - 强调文字颜色 4 2 2" xfId="231"/>
    <cellStyle name="20% - 强调文字颜色 4 2 3" xfId="232"/>
    <cellStyle name="20% - 强调文字颜色 4 2 4" xfId="233"/>
    <cellStyle name="20% - 强调文字颜色 4 2 5" xfId="234"/>
    <cellStyle name="20% - 强调文字颜色 4 2 6" xfId="235"/>
    <cellStyle name="20% - 强调文字颜色 4 2 7" xfId="236"/>
    <cellStyle name="20% - 强调文字颜色 4 2 8" xfId="237"/>
    <cellStyle name="20% - 强调文字颜色 4 2 9" xfId="238"/>
    <cellStyle name="20% - 强调文字颜色 4 2_经建口" xfId="239"/>
    <cellStyle name="20% - 强调文字颜色 4 20" xfId="240"/>
    <cellStyle name="20% - 强调文字颜色 4 21" xfId="241"/>
    <cellStyle name="20% - 强调文字颜色 4 22" xfId="242"/>
    <cellStyle name="20% - 强调文字颜色 4 23" xfId="243"/>
    <cellStyle name="20% - 强调文字颜色 4 24" xfId="244"/>
    <cellStyle name="20% - 强调文字颜色 4 25" xfId="245"/>
    <cellStyle name="20% - 强调文字颜色 4 3" xfId="246"/>
    <cellStyle name="20% - 强调文字颜色 4 3 10" xfId="247"/>
    <cellStyle name="20% - 强调文字颜色 4 3 11" xfId="248"/>
    <cellStyle name="20% - 强调文字颜色 4 3 12" xfId="249"/>
    <cellStyle name="20% - 强调文字颜色 4 3 13" xfId="250"/>
    <cellStyle name="20% - 强调文字颜色 4 3 14" xfId="251"/>
    <cellStyle name="20% - 强调文字颜色 4 3 15" xfId="252"/>
    <cellStyle name="20% - 强调文字颜色 4 3 16" xfId="253"/>
    <cellStyle name="20% - 强调文字颜色 4 3 17" xfId="254"/>
    <cellStyle name="20% - 强调文字颜色 4 3 18" xfId="255"/>
    <cellStyle name="20% - 强调文字颜色 4 3 2" xfId="256"/>
    <cellStyle name="20% - 强调文字颜色 4 3 3" xfId="257"/>
    <cellStyle name="20% - 强调文字颜色 4 3 4" xfId="258"/>
    <cellStyle name="20% - 强调文字颜色 4 3 5" xfId="259"/>
    <cellStyle name="20% - 强调文字颜色 4 3 6" xfId="260"/>
    <cellStyle name="20% - 强调文字颜色 4 3 7" xfId="261"/>
    <cellStyle name="20% - 强调文字颜色 4 3 8" xfId="262"/>
    <cellStyle name="20% - 强调文字颜色 4 3 9" xfId="263"/>
    <cellStyle name="20% - 强调文字颜色 4 3_经建口" xfId="264"/>
    <cellStyle name="20% - 强调文字颜色 4 4" xfId="265"/>
    <cellStyle name="20% - 强调文字颜色 4 4 2" xfId="266"/>
    <cellStyle name="20% - 强调文字颜色 4 4 3" xfId="267"/>
    <cellStyle name="20% - 强调文字颜色 4 4 4" xfId="268"/>
    <cellStyle name="20% - 强调文字颜色 4 4 5" xfId="269"/>
    <cellStyle name="20% - 强调文字颜色 4 4 6" xfId="270"/>
    <cellStyle name="20% - 强调文字颜色 4 4_经建口" xfId="271"/>
    <cellStyle name="20% - 强调文字颜色 4 5" xfId="272"/>
    <cellStyle name="20% - 强调文字颜色 4 6" xfId="273"/>
    <cellStyle name="20% - 强调文字颜色 4 7" xfId="274"/>
    <cellStyle name="20% - 强调文字颜色 4 8" xfId="275"/>
    <cellStyle name="20% - 强调文字颜色 4 9" xfId="276"/>
    <cellStyle name="20% - 强调文字颜色 5 10" xfId="277"/>
    <cellStyle name="20% - 强调文字颜色 5 11" xfId="278"/>
    <cellStyle name="20% - 强调文字颜色 5 12" xfId="279"/>
    <cellStyle name="20% - 强调文字颜色 5 13" xfId="280"/>
    <cellStyle name="20% - 强调文字颜色 5 14" xfId="281"/>
    <cellStyle name="20% - 强调文字颜色 5 15" xfId="282"/>
    <cellStyle name="20% - 强调文字颜色 5 16" xfId="283"/>
    <cellStyle name="20% - 强调文字颜色 5 17" xfId="284"/>
    <cellStyle name="20% - 强调文字颜色 5 18" xfId="285"/>
    <cellStyle name="20% - 强调文字颜色 5 19" xfId="286"/>
    <cellStyle name="20% - 强调文字颜色 5 2" xfId="287"/>
    <cellStyle name="20% - 强调文字颜色 5 2 10" xfId="288"/>
    <cellStyle name="20% - 强调文字颜色 5 2 11" xfId="289"/>
    <cellStyle name="20% - 强调文字颜色 5 2 12" xfId="290"/>
    <cellStyle name="20% - 强调文字颜色 5 2 13" xfId="291"/>
    <cellStyle name="20% - 强调文字颜色 5 2 14" xfId="292"/>
    <cellStyle name="20% - 强调文字颜色 5 2 15" xfId="293"/>
    <cellStyle name="20% - 强调文字颜色 5 2 16" xfId="294"/>
    <cellStyle name="20% - 强调文字颜色 5 2 17" xfId="295"/>
    <cellStyle name="20% - 强调文字颜色 5 2 18" xfId="296"/>
    <cellStyle name="20% - 强调文字颜色 5 2 2" xfId="297"/>
    <cellStyle name="20% - 强调文字颜色 5 2 3" xfId="298"/>
    <cellStyle name="20% - 强调文字颜色 5 2 4" xfId="299"/>
    <cellStyle name="20% - 强调文字颜色 5 2 5" xfId="300"/>
    <cellStyle name="20% - 强调文字颜色 5 2 6" xfId="301"/>
    <cellStyle name="20% - 强调文字颜色 5 2 7" xfId="302"/>
    <cellStyle name="20% - 强调文字颜色 5 2 8" xfId="303"/>
    <cellStyle name="20% - 强调文字颜色 5 2 9" xfId="304"/>
    <cellStyle name="20% - 强调文字颜色 5 2_经建口" xfId="305"/>
    <cellStyle name="20% - 强调文字颜色 5 20" xfId="306"/>
    <cellStyle name="20% - 强调文字颜色 5 21" xfId="307"/>
    <cellStyle name="20% - 强调文字颜色 5 22" xfId="308"/>
    <cellStyle name="20% - 强调文字颜色 5 23" xfId="309"/>
    <cellStyle name="20% - 强调文字颜色 5 24" xfId="310"/>
    <cellStyle name="20% - 强调文字颜色 5 25" xfId="311"/>
    <cellStyle name="20% - 强调文字颜色 5 3" xfId="312"/>
    <cellStyle name="20% - 强调文字颜色 5 3 10" xfId="313"/>
    <cellStyle name="20% - 强调文字颜色 5 3 11" xfId="314"/>
    <cellStyle name="20% - 强调文字颜色 5 3 12" xfId="315"/>
    <cellStyle name="20% - 强调文字颜色 5 3 13" xfId="316"/>
    <cellStyle name="20% - 强调文字颜色 5 3 14" xfId="317"/>
    <cellStyle name="20% - 强调文字颜色 5 3 15" xfId="318"/>
    <cellStyle name="20% - 强调文字颜色 5 3 16" xfId="319"/>
    <cellStyle name="20% - 强调文字颜色 5 3 17" xfId="320"/>
    <cellStyle name="20% - 强调文字颜色 5 3 18" xfId="321"/>
    <cellStyle name="20% - 强调文字颜色 5 3 2" xfId="322"/>
    <cellStyle name="20% - 强调文字颜色 5 3 3" xfId="323"/>
    <cellStyle name="20% - 强调文字颜色 5 3 4" xfId="324"/>
    <cellStyle name="20% - 强调文字颜色 5 3 5" xfId="325"/>
    <cellStyle name="20% - 强调文字颜色 5 3 6" xfId="326"/>
    <cellStyle name="20% - 强调文字颜色 5 3 7" xfId="327"/>
    <cellStyle name="20% - 强调文字颜色 5 3 8" xfId="328"/>
    <cellStyle name="20% - 强调文字颜色 5 3 9" xfId="329"/>
    <cellStyle name="20% - 强调文字颜色 5 3_经建口" xfId="330"/>
    <cellStyle name="20% - 强调文字颜色 5 4" xfId="331"/>
    <cellStyle name="20% - 强调文字颜色 5 4 2" xfId="332"/>
    <cellStyle name="20% - 强调文字颜色 5 4 3" xfId="333"/>
    <cellStyle name="20% - 强调文字颜色 5 4 4" xfId="334"/>
    <cellStyle name="20% - 强调文字颜色 5 4 5" xfId="335"/>
    <cellStyle name="20% - 强调文字颜色 5 4 6" xfId="336"/>
    <cellStyle name="20% - 强调文字颜色 5 4_经建口" xfId="337"/>
    <cellStyle name="20% - 强调文字颜色 5 5" xfId="338"/>
    <cellStyle name="20% - 强调文字颜色 5 6" xfId="339"/>
    <cellStyle name="20% - 强调文字颜色 5 7" xfId="340"/>
    <cellStyle name="20% - 强调文字颜色 5 8" xfId="341"/>
    <cellStyle name="20% - 强调文字颜色 5 9" xfId="342"/>
    <cellStyle name="20% - 强调文字颜色 6 10" xfId="343"/>
    <cellStyle name="20% - 强调文字颜色 6 11" xfId="344"/>
    <cellStyle name="20% - 强调文字颜色 6 12" xfId="345"/>
    <cellStyle name="20% - 强调文字颜色 6 13" xfId="346"/>
    <cellStyle name="20% - 强调文字颜色 6 14" xfId="347"/>
    <cellStyle name="20% - 强调文字颜色 6 15" xfId="348"/>
    <cellStyle name="20% - 强调文字颜色 6 16" xfId="349"/>
    <cellStyle name="20% - 强调文字颜色 6 17" xfId="350"/>
    <cellStyle name="20% - 强调文字颜色 6 18" xfId="351"/>
    <cellStyle name="20% - 强调文字颜色 6 19" xfId="352"/>
    <cellStyle name="20% - 强调文字颜色 6 2" xfId="353"/>
    <cellStyle name="20% - 强调文字颜色 6 2 10" xfId="354"/>
    <cellStyle name="20% - 强调文字颜色 6 2 11" xfId="355"/>
    <cellStyle name="20% - 强调文字颜色 6 2 12" xfId="356"/>
    <cellStyle name="20% - 强调文字颜色 6 2 13" xfId="357"/>
    <cellStyle name="20% - 强调文字颜色 6 2 14" xfId="358"/>
    <cellStyle name="20% - 强调文字颜色 6 2 15" xfId="359"/>
    <cellStyle name="20% - 强调文字颜色 6 2 16" xfId="360"/>
    <cellStyle name="20% - 强调文字颜色 6 2 17" xfId="361"/>
    <cellStyle name="20% - 强调文字颜色 6 2 18" xfId="362"/>
    <cellStyle name="20% - 强调文字颜色 6 2 2" xfId="363"/>
    <cellStyle name="20% - 强调文字颜色 6 2 3" xfId="364"/>
    <cellStyle name="20% - 强调文字颜色 6 2 4" xfId="365"/>
    <cellStyle name="20% - 强调文字颜色 6 2 5" xfId="366"/>
    <cellStyle name="20% - 强调文字颜色 6 2 6" xfId="367"/>
    <cellStyle name="20% - 强调文字颜色 6 2 7" xfId="368"/>
    <cellStyle name="20% - 强调文字颜色 6 2 8" xfId="369"/>
    <cellStyle name="20% - 强调文字颜色 6 2 9" xfId="370"/>
    <cellStyle name="20% - 强调文字颜色 6 2_经建口" xfId="371"/>
    <cellStyle name="20% - 强调文字颜色 6 20" xfId="372"/>
    <cellStyle name="20% - 强调文字颜色 6 21" xfId="373"/>
    <cellStyle name="20% - 强调文字颜色 6 22" xfId="374"/>
    <cellStyle name="20% - 强调文字颜色 6 23" xfId="375"/>
    <cellStyle name="20% - 强调文字颜色 6 24" xfId="376"/>
    <cellStyle name="20% - 强调文字颜色 6 25" xfId="377"/>
    <cellStyle name="20% - 强调文字颜色 6 3" xfId="378"/>
    <cellStyle name="20% - 强调文字颜色 6 3 10" xfId="379"/>
    <cellStyle name="20% - 强调文字颜色 6 3 11" xfId="380"/>
    <cellStyle name="20% - 强调文字颜色 6 3 12" xfId="381"/>
    <cellStyle name="20% - 强调文字颜色 6 3 13" xfId="382"/>
    <cellStyle name="20% - 强调文字颜色 6 3 14" xfId="383"/>
    <cellStyle name="20% - 强调文字颜色 6 3 15" xfId="384"/>
    <cellStyle name="20% - 强调文字颜色 6 3 16" xfId="385"/>
    <cellStyle name="20% - 强调文字颜色 6 3 17" xfId="386"/>
    <cellStyle name="20% - 强调文字颜色 6 3 18" xfId="387"/>
    <cellStyle name="20% - 强调文字颜色 6 3 2" xfId="388"/>
    <cellStyle name="20% - 强调文字颜色 6 3 3" xfId="389"/>
    <cellStyle name="20% - 强调文字颜色 6 3 4" xfId="390"/>
    <cellStyle name="20% - 强调文字颜色 6 3 5" xfId="391"/>
    <cellStyle name="20% - 强调文字颜色 6 3 6" xfId="392"/>
    <cellStyle name="20% - 强调文字颜色 6 3 7" xfId="393"/>
    <cellStyle name="20% - 强调文字颜色 6 3 8" xfId="394"/>
    <cellStyle name="20% - 强调文字颜色 6 3 9" xfId="395"/>
    <cellStyle name="20% - 强调文字颜色 6 3_经建口" xfId="396"/>
    <cellStyle name="20% - 强调文字颜色 6 4" xfId="397"/>
    <cellStyle name="20% - 强调文字颜色 6 4 2" xfId="398"/>
    <cellStyle name="20% - 强调文字颜色 6 4 3" xfId="399"/>
    <cellStyle name="20% - 强调文字颜色 6 4 4" xfId="400"/>
    <cellStyle name="20% - 强调文字颜色 6 4 5" xfId="401"/>
    <cellStyle name="20% - 强调文字颜色 6 4 6" xfId="402"/>
    <cellStyle name="20% - 强调文字颜色 6 4_经建口" xfId="403"/>
    <cellStyle name="20% - 强调文字颜色 6 5" xfId="404"/>
    <cellStyle name="20% - 强调文字颜色 6 6" xfId="405"/>
    <cellStyle name="20% - 强调文字颜色 6 7" xfId="406"/>
    <cellStyle name="20% - 强调文字颜色 6 8" xfId="407"/>
    <cellStyle name="20% - 强调文字颜色 6 9" xfId="408"/>
    <cellStyle name="20% - 着色 1" xfId="409"/>
    <cellStyle name="20% - 着色 2" xfId="410"/>
    <cellStyle name="20% - 着色 3" xfId="411"/>
    <cellStyle name="20% - 着色 4" xfId="412"/>
    <cellStyle name="20% - 着色 5" xfId="413"/>
    <cellStyle name="20% - 着色 6" xfId="414"/>
    <cellStyle name="3232" xfId="415"/>
    <cellStyle name="40% - Accent1" xfId="416"/>
    <cellStyle name="40% - Accent2" xfId="417"/>
    <cellStyle name="40% - Accent3" xfId="418"/>
    <cellStyle name="40% - Accent4" xfId="419"/>
    <cellStyle name="40% - Accent5" xfId="420"/>
    <cellStyle name="40% - Accent6" xfId="421"/>
    <cellStyle name="40% - 强调文字颜色 1 10" xfId="422"/>
    <cellStyle name="40% - 强调文字颜色 1 11" xfId="423"/>
    <cellStyle name="40% - 强调文字颜色 1 12" xfId="424"/>
    <cellStyle name="40% - 强调文字颜色 1 13" xfId="425"/>
    <cellStyle name="40% - 强调文字颜色 1 14" xfId="426"/>
    <cellStyle name="40% - 强调文字颜色 1 15" xfId="427"/>
    <cellStyle name="40% - 强调文字颜色 1 16" xfId="428"/>
    <cellStyle name="40% - 强调文字颜色 1 17" xfId="429"/>
    <cellStyle name="40% - 强调文字颜色 1 18" xfId="430"/>
    <cellStyle name="40% - 强调文字颜色 1 19" xfId="431"/>
    <cellStyle name="40% - 强调文字颜色 1 2" xfId="432"/>
    <cellStyle name="40% - 强调文字颜色 1 2 10" xfId="433"/>
    <cellStyle name="40% - 强调文字颜色 1 2 11" xfId="434"/>
    <cellStyle name="40% - 强调文字颜色 1 2 12" xfId="435"/>
    <cellStyle name="40% - 强调文字颜色 1 2 13" xfId="436"/>
    <cellStyle name="40% - 强调文字颜色 1 2 14" xfId="437"/>
    <cellStyle name="40% - 强调文字颜色 1 2 15" xfId="438"/>
    <cellStyle name="40% - 强调文字颜色 1 2 16" xfId="439"/>
    <cellStyle name="40% - 强调文字颜色 1 2 17" xfId="440"/>
    <cellStyle name="40% - 强调文字颜色 1 2 18" xfId="441"/>
    <cellStyle name="40% - 强调文字颜色 1 2 2" xfId="442"/>
    <cellStyle name="40% - 强调文字颜色 1 2 3" xfId="443"/>
    <cellStyle name="40% - 强调文字颜色 1 2 4" xfId="444"/>
    <cellStyle name="40% - 强调文字颜色 1 2 5" xfId="445"/>
    <cellStyle name="40% - 强调文字颜色 1 2 6" xfId="446"/>
    <cellStyle name="40% - 强调文字颜色 1 2 7" xfId="447"/>
    <cellStyle name="40% - 强调文字颜色 1 2 8" xfId="448"/>
    <cellStyle name="40% - 强调文字颜色 1 2 9" xfId="449"/>
    <cellStyle name="40% - 强调文字颜色 1 20" xfId="450"/>
    <cellStyle name="40% - 强调文字颜色 1 21" xfId="451"/>
    <cellStyle name="40% - 强调文字颜色 1 22" xfId="452"/>
    <cellStyle name="40% - 强调文字颜色 1 23" xfId="453"/>
    <cellStyle name="40% - 强调文字颜色 1 24" xfId="454"/>
    <cellStyle name="40% - 强调文字颜色 1 25" xfId="455"/>
    <cellStyle name="40% - 强调文字颜色 1 3" xfId="456"/>
    <cellStyle name="40% - 强调文字颜色 1 3 10" xfId="457"/>
    <cellStyle name="40% - 强调文字颜色 1 3 11" xfId="458"/>
    <cellStyle name="40% - 强调文字颜色 1 3 12" xfId="459"/>
    <cellStyle name="40% - 强调文字颜色 1 3 13" xfId="460"/>
    <cellStyle name="40% - 强调文字颜色 1 3 14" xfId="461"/>
    <cellStyle name="40% - 强调文字颜色 1 3 15" xfId="462"/>
    <cellStyle name="40% - 强调文字颜色 1 3 16" xfId="463"/>
    <cellStyle name="40% - 强调文字颜色 1 3 17" xfId="464"/>
    <cellStyle name="40% - 强调文字颜色 1 3 18" xfId="465"/>
    <cellStyle name="40% - 强调文字颜色 1 3 2" xfId="466"/>
    <cellStyle name="40% - 强调文字颜色 1 3 3" xfId="467"/>
    <cellStyle name="40% - 强调文字颜色 1 3 4" xfId="468"/>
    <cellStyle name="40% - 强调文字颜色 1 3 5" xfId="469"/>
    <cellStyle name="40% - 强调文字颜色 1 3 6" xfId="470"/>
    <cellStyle name="40% - 强调文字颜色 1 3 7" xfId="471"/>
    <cellStyle name="40% - 强调文字颜色 1 3 8" xfId="472"/>
    <cellStyle name="40% - 强调文字颜色 1 3 9" xfId="473"/>
    <cellStyle name="40% - 强调文字颜色 1 4" xfId="474"/>
    <cellStyle name="40% - 强调文字颜色 1 4 2" xfId="475"/>
    <cellStyle name="40% - 强调文字颜色 1 4 3" xfId="476"/>
    <cellStyle name="40% - 强调文字颜色 1 4 4" xfId="477"/>
    <cellStyle name="40% - 强调文字颜色 1 4 5" xfId="478"/>
    <cellStyle name="40% - 强调文字颜色 1 4 6" xfId="479"/>
    <cellStyle name="40% - 强调文字颜色 1 5" xfId="480"/>
    <cellStyle name="40% - 强调文字颜色 1 6" xfId="481"/>
    <cellStyle name="40% - 强调文字颜色 1 7" xfId="482"/>
    <cellStyle name="40% - 强调文字颜色 1 8" xfId="483"/>
    <cellStyle name="40% - 强调文字颜色 1 9" xfId="484"/>
    <cellStyle name="40% - 强调文字颜色 2 10" xfId="485"/>
    <cellStyle name="40% - 强调文字颜色 2 11" xfId="486"/>
    <cellStyle name="40% - 强调文字颜色 2 12" xfId="487"/>
    <cellStyle name="40% - 强调文字颜色 2 13" xfId="488"/>
    <cellStyle name="40% - 强调文字颜色 2 14" xfId="489"/>
    <cellStyle name="40% - 强调文字颜色 2 15" xfId="490"/>
    <cellStyle name="40% - 强调文字颜色 2 16" xfId="491"/>
    <cellStyle name="40% - 强调文字颜色 2 17" xfId="492"/>
    <cellStyle name="40% - 强调文字颜色 2 18" xfId="493"/>
    <cellStyle name="40% - 强调文字颜色 2 19" xfId="494"/>
    <cellStyle name="40% - 强调文字颜色 2 2" xfId="495"/>
    <cellStyle name="40% - 强调文字颜色 2 2 10" xfId="496"/>
    <cellStyle name="40% - 强调文字颜色 2 2 11" xfId="497"/>
    <cellStyle name="40% - 强调文字颜色 2 2 12" xfId="498"/>
    <cellStyle name="40% - 强调文字颜色 2 2 13" xfId="499"/>
    <cellStyle name="40% - 强调文字颜色 2 2 14" xfId="500"/>
    <cellStyle name="40% - 强调文字颜色 2 2 15" xfId="501"/>
    <cellStyle name="40% - 强调文字颜色 2 2 16" xfId="502"/>
    <cellStyle name="40% - 强调文字颜色 2 2 17" xfId="503"/>
    <cellStyle name="40% - 强调文字颜色 2 2 18" xfId="504"/>
    <cellStyle name="40% - 强调文字颜色 2 2 2" xfId="505"/>
    <cellStyle name="40% - 强调文字颜色 2 2 3" xfId="506"/>
    <cellStyle name="40% - 强调文字颜色 2 2 4" xfId="507"/>
    <cellStyle name="40% - 强调文字颜色 2 2 5" xfId="508"/>
    <cellStyle name="40% - 强调文字颜色 2 2 6" xfId="509"/>
    <cellStyle name="40% - 强调文字颜色 2 2 7" xfId="510"/>
    <cellStyle name="40% - 强调文字颜色 2 2 8" xfId="511"/>
    <cellStyle name="40% - 强调文字颜色 2 2 9" xfId="512"/>
    <cellStyle name="40% - 强调文字颜色 2 20" xfId="513"/>
    <cellStyle name="40% - 强调文字颜色 2 21" xfId="514"/>
    <cellStyle name="40% - 强调文字颜色 2 22" xfId="515"/>
    <cellStyle name="40% - 强调文字颜色 2 23" xfId="516"/>
    <cellStyle name="40% - 强调文字颜色 2 24" xfId="517"/>
    <cellStyle name="40% - 强调文字颜色 2 25" xfId="518"/>
    <cellStyle name="40% - 强调文字颜色 2 3" xfId="519"/>
    <cellStyle name="40% - 强调文字颜色 2 3 10" xfId="520"/>
    <cellStyle name="40% - 强调文字颜色 2 3 11" xfId="521"/>
    <cellStyle name="40% - 强调文字颜色 2 3 12" xfId="522"/>
    <cellStyle name="40% - 强调文字颜色 2 3 13" xfId="523"/>
    <cellStyle name="40% - 强调文字颜色 2 3 14" xfId="524"/>
    <cellStyle name="40% - 强调文字颜色 2 3 15" xfId="525"/>
    <cellStyle name="40% - 强调文字颜色 2 3 16" xfId="526"/>
    <cellStyle name="40% - 强调文字颜色 2 3 17" xfId="527"/>
    <cellStyle name="40% - 强调文字颜色 2 3 18" xfId="528"/>
    <cellStyle name="40% - 强调文字颜色 2 3 2" xfId="529"/>
    <cellStyle name="40% - 强调文字颜色 2 3 3" xfId="530"/>
    <cellStyle name="40% - 强调文字颜色 2 3 4" xfId="531"/>
    <cellStyle name="40% - 强调文字颜色 2 3 5" xfId="532"/>
    <cellStyle name="40% - 强调文字颜色 2 3 6" xfId="533"/>
    <cellStyle name="40% - 强调文字颜色 2 3 7" xfId="534"/>
    <cellStyle name="40% - 强调文字颜色 2 3 8" xfId="535"/>
    <cellStyle name="40% - 强调文字颜色 2 3 9" xfId="536"/>
    <cellStyle name="40% - 强调文字颜色 2 4" xfId="537"/>
    <cellStyle name="40% - 强调文字颜色 2 4 2" xfId="538"/>
    <cellStyle name="40% - 强调文字颜色 2 4 3" xfId="539"/>
    <cellStyle name="40% - 强调文字颜色 2 4 4" xfId="540"/>
    <cellStyle name="40% - 强调文字颜色 2 4 5" xfId="541"/>
    <cellStyle name="40% - 强调文字颜色 2 4 6" xfId="542"/>
    <cellStyle name="40% - 强调文字颜色 2 5" xfId="543"/>
    <cellStyle name="40% - 强调文字颜色 2 6" xfId="544"/>
    <cellStyle name="40% - 强调文字颜色 2 7" xfId="545"/>
    <cellStyle name="40% - 强调文字颜色 2 8" xfId="546"/>
    <cellStyle name="40% - 强调文字颜色 2 9" xfId="547"/>
    <cellStyle name="40% - 强调文字颜色 3 10" xfId="548"/>
    <cellStyle name="40% - 强调文字颜色 3 11" xfId="549"/>
    <cellStyle name="40% - 强调文字颜色 3 12" xfId="550"/>
    <cellStyle name="40% - 强调文字颜色 3 13" xfId="551"/>
    <cellStyle name="40% - 强调文字颜色 3 14" xfId="552"/>
    <cellStyle name="40% - 强调文字颜色 3 15" xfId="553"/>
    <cellStyle name="40% - 强调文字颜色 3 16" xfId="554"/>
    <cellStyle name="40% - 强调文字颜色 3 17" xfId="555"/>
    <cellStyle name="40% - 强调文字颜色 3 18" xfId="556"/>
    <cellStyle name="40% - 强调文字颜色 3 19" xfId="557"/>
    <cellStyle name="40% - 强调文字颜色 3 2" xfId="558"/>
    <cellStyle name="40% - 强调文字颜色 3 2 10" xfId="559"/>
    <cellStyle name="40% - 强调文字颜色 3 2 11" xfId="560"/>
    <cellStyle name="40% - 强调文字颜色 3 2 12" xfId="561"/>
    <cellStyle name="40% - 强调文字颜色 3 2 13" xfId="562"/>
    <cellStyle name="40% - 强调文字颜色 3 2 14" xfId="563"/>
    <cellStyle name="40% - 强调文字颜色 3 2 15" xfId="564"/>
    <cellStyle name="40% - 强调文字颜色 3 2 16" xfId="565"/>
    <cellStyle name="40% - 强调文字颜色 3 2 17" xfId="566"/>
    <cellStyle name="40% - 强调文字颜色 3 2 18" xfId="567"/>
    <cellStyle name="40% - 强调文字颜色 3 2 2" xfId="568"/>
    <cellStyle name="40% - 强调文字颜色 3 2 3" xfId="569"/>
    <cellStyle name="40% - 强调文字颜色 3 2 4" xfId="570"/>
    <cellStyle name="40% - 强调文字颜色 3 2 5" xfId="571"/>
    <cellStyle name="40% - 强调文字颜色 3 2 6" xfId="572"/>
    <cellStyle name="40% - 强调文字颜色 3 2 7" xfId="573"/>
    <cellStyle name="40% - 强调文字颜色 3 2 8" xfId="574"/>
    <cellStyle name="40% - 强调文字颜色 3 2 9" xfId="575"/>
    <cellStyle name="40% - 强调文字颜色 3 20" xfId="576"/>
    <cellStyle name="40% - 强调文字颜色 3 21" xfId="577"/>
    <cellStyle name="40% - 强调文字颜色 3 22" xfId="578"/>
    <cellStyle name="40% - 强调文字颜色 3 23" xfId="579"/>
    <cellStyle name="40% - 强调文字颜色 3 24" xfId="580"/>
    <cellStyle name="40% - 强调文字颜色 3 25" xfId="581"/>
    <cellStyle name="40% - 强调文字颜色 3 3" xfId="582"/>
    <cellStyle name="40% - 强调文字颜色 3 3 10" xfId="583"/>
    <cellStyle name="40% - 强调文字颜色 3 3 11" xfId="584"/>
    <cellStyle name="40% - 强调文字颜色 3 3 12" xfId="585"/>
    <cellStyle name="40% - 强调文字颜色 3 3 13" xfId="586"/>
    <cellStyle name="40% - 强调文字颜色 3 3 14" xfId="587"/>
    <cellStyle name="40% - 强调文字颜色 3 3 15" xfId="588"/>
    <cellStyle name="40% - 强调文字颜色 3 3 16" xfId="589"/>
    <cellStyle name="40% - 强调文字颜色 3 3 17" xfId="590"/>
    <cellStyle name="40% - 强调文字颜色 3 3 18" xfId="591"/>
    <cellStyle name="40% - 强调文字颜色 3 3 2" xfId="592"/>
    <cellStyle name="40% - 强调文字颜色 3 3 3" xfId="593"/>
    <cellStyle name="40% - 强调文字颜色 3 3 4" xfId="594"/>
    <cellStyle name="40% - 强调文字颜色 3 3 5" xfId="595"/>
    <cellStyle name="40% - 强调文字颜色 3 3 6" xfId="596"/>
    <cellStyle name="40% - 强调文字颜色 3 3 7" xfId="597"/>
    <cellStyle name="40% - 强调文字颜色 3 3 8" xfId="598"/>
    <cellStyle name="40% - 强调文字颜色 3 3 9" xfId="599"/>
    <cellStyle name="40% - 强调文字颜色 3 4" xfId="600"/>
    <cellStyle name="40% - 强调文字颜色 3 4 2" xfId="601"/>
    <cellStyle name="40% - 强调文字颜色 3 4 3" xfId="602"/>
    <cellStyle name="40% - 强调文字颜色 3 4 4" xfId="603"/>
    <cellStyle name="40% - 强调文字颜色 3 4 5" xfId="604"/>
    <cellStyle name="40% - 强调文字颜色 3 4 6" xfId="605"/>
    <cellStyle name="40% - 强调文字颜色 3 5" xfId="606"/>
    <cellStyle name="40% - 强调文字颜色 3 6" xfId="607"/>
    <cellStyle name="40% - 强调文字颜色 3 7" xfId="608"/>
    <cellStyle name="40% - 强调文字颜色 3 8" xfId="609"/>
    <cellStyle name="40% - 强调文字颜色 3 9" xfId="610"/>
    <cellStyle name="40% - 强调文字颜色 4 10" xfId="611"/>
    <cellStyle name="40% - 强调文字颜色 4 11" xfId="612"/>
    <cellStyle name="40% - 强调文字颜色 4 12" xfId="613"/>
    <cellStyle name="40% - 强调文字颜色 4 13" xfId="614"/>
    <cellStyle name="40% - 强调文字颜色 4 14" xfId="615"/>
    <cellStyle name="40% - 强调文字颜色 4 15" xfId="616"/>
    <cellStyle name="40% - 强调文字颜色 4 16" xfId="617"/>
    <cellStyle name="40% - 强调文字颜色 4 17" xfId="618"/>
    <cellStyle name="40% - 强调文字颜色 4 18" xfId="619"/>
    <cellStyle name="40% - 强调文字颜色 4 19" xfId="620"/>
    <cellStyle name="40% - 强调文字颜色 4 2" xfId="621"/>
    <cellStyle name="40% - 强调文字颜色 4 2 10" xfId="622"/>
    <cellStyle name="40% - 强调文字颜色 4 2 11" xfId="623"/>
    <cellStyle name="40% - 强调文字颜色 4 2 12" xfId="624"/>
    <cellStyle name="40% - 强调文字颜色 4 2 13" xfId="625"/>
    <cellStyle name="40% - 强调文字颜色 4 2 14" xfId="626"/>
    <cellStyle name="40% - 强调文字颜色 4 2 15" xfId="627"/>
    <cellStyle name="40% - 强调文字颜色 4 2 16" xfId="628"/>
    <cellStyle name="40% - 强调文字颜色 4 2 17" xfId="629"/>
    <cellStyle name="40% - 强调文字颜色 4 2 18" xfId="630"/>
    <cellStyle name="40% - 强调文字颜色 4 2 2" xfId="631"/>
    <cellStyle name="40% - 强调文字颜色 4 2 3" xfId="632"/>
    <cellStyle name="40% - 强调文字颜色 4 2 4" xfId="633"/>
    <cellStyle name="40% - 强调文字颜色 4 2 5" xfId="634"/>
    <cellStyle name="40% - 强调文字颜色 4 2 6" xfId="635"/>
    <cellStyle name="40% - 强调文字颜色 4 2 7" xfId="636"/>
    <cellStyle name="40% - 强调文字颜色 4 2 8" xfId="637"/>
    <cellStyle name="40% - 强调文字颜色 4 2 9" xfId="638"/>
    <cellStyle name="40% - 强调文字颜色 4 20" xfId="639"/>
    <cellStyle name="40% - 强调文字颜色 4 21" xfId="640"/>
    <cellStyle name="40% - 强调文字颜色 4 22" xfId="641"/>
    <cellStyle name="40% - 强调文字颜色 4 23" xfId="642"/>
    <cellStyle name="40% - 强调文字颜色 4 24" xfId="643"/>
    <cellStyle name="40% - 强调文字颜色 4 25" xfId="644"/>
    <cellStyle name="40% - 强调文字颜色 4 3" xfId="645"/>
    <cellStyle name="40% - 强调文字颜色 4 3 10" xfId="646"/>
    <cellStyle name="40% - 强调文字颜色 4 3 11" xfId="647"/>
    <cellStyle name="40% - 强调文字颜色 4 3 12" xfId="648"/>
    <cellStyle name="40% - 强调文字颜色 4 3 13" xfId="649"/>
    <cellStyle name="40% - 强调文字颜色 4 3 14" xfId="650"/>
    <cellStyle name="40% - 强调文字颜色 4 3 15" xfId="651"/>
    <cellStyle name="40% - 强调文字颜色 4 3 16" xfId="652"/>
    <cellStyle name="40% - 强调文字颜色 4 3 17" xfId="653"/>
    <cellStyle name="40% - 强调文字颜色 4 3 18" xfId="654"/>
    <cellStyle name="40% - 强调文字颜色 4 3 2" xfId="655"/>
    <cellStyle name="40% - 强调文字颜色 4 3 3" xfId="656"/>
    <cellStyle name="40% - 强调文字颜色 4 3 4" xfId="657"/>
    <cellStyle name="40% - 强调文字颜色 4 3 5" xfId="658"/>
    <cellStyle name="40% - 强调文字颜色 4 3 6" xfId="659"/>
    <cellStyle name="40% - 强调文字颜色 4 3 7" xfId="660"/>
    <cellStyle name="40% - 强调文字颜色 4 3 8" xfId="661"/>
    <cellStyle name="40% - 强调文字颜色 4 3 9" xfId="662"/>
    <cellStyle name="40% - 强调文字颜色 4 4" xfId="663"/>
    <cellStyle name="40% - 强调文字颜色 4 4 2" xfId="664"/>
    <cellStyle name="40% - 强调文字颜色 4 4 3" xfId="665"/>
    <cellStyle name="40% - 强调文字颜色 4 4 4" xfId="666"/>
    <cellStyle name="40% - 强调文字颜色 4 4 5" xfId="667"/>
    <cellStyle name="40% - 强调文字颜色 4 4 6" xfId="668"/>
    <cellStyle name="40% - 强调文字颜色 4 5" xfId="669"/>
    <cellStyle name="40% - 强调文字颜色 4 6" xfId="670"/>
    <cellStyle name="40% - 强调文字颜色 4 7" xfId="671"/>
    <cellStyle name="40% - 强调文字颜色 4 8" xfId="672"/>
    <cellStyle name="40% - 强调文字颜色 4 9" xfId="673"/>
    <cellStyle name="40% - 强调文字颜色 5 10" xfId="674"/>
    <cellStyle name="40% - 强调文字颜色 5 11" xfId="675"/>
    <cellStyle name="40% - 强调文字颜色 5 12" xfId="676"/>
    <cellStyle name="40% - 强调文字颜色 5 13" xfId="677"/>
    <cellStyle name="40% - 强调文字颜色 5 14" xfId="678"/>
    <cellStyle name="40% - 强调文字颜色 5 15" xfId="679"/>
    <cellStyle name="40% - 强调文字颜色 5 16" xfId="680"/>
    <cellStyle name="40% - 强调文字颜色 5 17" xfId="681"/>
    <cellStyle name="40% - 强调文字颜色 5 18" xfId="682"/>
    <cellStyle name="40% - 强调文字颜色 5 19" xfId="683"/>
    <cellStyle name="40% - 强调文字颜色 5 2" xfId="684"/>
    <cellStyle name="40% - 强调文字颜色 5 2 10" xfId="685"/>
    <cellStyle name="40% - 强调文字颜色 5 2 11" xfId="686"/>
    <cellStyle name="40% - 强调文字颜色 5 2 12" xfId="687"/>
    <cellStyle name="40% - 强调文字颜色 5 2 13" xfId="688"/>
    <cellStyle name="40% - 强调文字颜色 5 2 14" xfId="689"/>
    <cellStyle name="40% - 强调文字颜色 5 2 15" xfId="690"/>
    <cellStyle name="40% - 强调文字颜色 5 2 16" xfId="691"/>
    <cellStyle name="40% - 强调文字颜色 5 2 17" xfId="692"/>
    <cellStyle name="40% - 强调文字颜色 5 2 18" xfId="693"/>
    <cellStyle name="40% - 强调文字颜色 5 2 2" xfId="694"/>
    <cellStyle name="40% - 强调文字颜色 5 2 3" xfId="695"/>
    <cellStyle name="40% - 强调文字颜色 5 2 4" xfId="696"/>
    <cellStyle name="40% - 强调文字颜色 5 2 5" xfId="697"/>
    <cellStyle name="40% - 强调文字颜色 5 2 6" xfId="698"/>
    <cellStyle name="40% - 强调文字颜色 5 2 7" xfId="699"/>
    <cellStyle name="40% - 强调文字颜色 5 2 8" xfId="700"/>
    <cellStyle name="40% - 强调文字颜色 5 2 9" xfId="701"/>
    <cellStyle name="40% - 强调文字颜色 5 20" xfId="702"/>
    <cellStyle name="40% - 强调文字颜色 5 21" xfId="703"/>
    <cellStyle name="40% - 强调文字颜色 5 22" xfId="704"/>
    <cellStyle name="40% - 强调文字颜色 5 23" xfId="705"/>
    <cellStyle name="40% - 强调文字颜色 5 24" xfId="706"/>
    <cellStyle name="40% - 强调文字颜色 5 25" xfId="707"/>
    <cellStyle name="40% - 强调文字颜色 5 3" xfId="708"/>
    <cellStyle name="40% - 强调文字颜色 5 3 10" xfId="709"/>
    <cellStyle name="40% - 强调文字颜色 5 3 11" xfId="710"/>
    <cellStyle name="40% - 强调文字颜色 5 3 12" xfId="711"/>
    <cellStyle name="40% - 强调文字颜色 5 3 13" xfId="712"/>
    <cellStyle name="40% - 强调文字颜色 5 3 14" xfId="713"/>
    <cellStyle name="40% - 强调文字颜色 5 3 15" xfId="714"/>
    <cellStyle name="40% - 强调文字颜色 5 3 16" xfId="715"/>
    <cellStyle name="40% - 强调文字颜色 5 3 17" xfId="716"/>
    <cellStyle name="40% - 强调文字颜色 5 3 18" xfId="717"/>
    <cellStyle name="40% - 强调文字颜色 5 3 2" xfId="718"/>
    <cellStyle name="40% - 强调文字颜色 5 3 3" xfId="719"/>
    <cellStyle name="40% - 强调文字颜色 5 3 4" xfId="720"/>
    <cellStyle name="40% - 强调文字颜色 5 3 5" xfId="721"/>
    <cellStyle name="40% - 强调文字颜色 5 3 6" xfId="722"/>
    <cellStyle name="40% - 强调文字颜色 5 3 7" xfId="723"/>
    <cellStyle name="40% - 强调文字颜色 5 3 8" xfId="724"/>
    <cellStyle name="40% - 强调文字颜色 5 3 9" xfId="725"/>
    <cellStyle name="40% - 强调文字颜色 5 4" xfId="726"/>
    <cellStyle name="40% - 强调文字颜色 5 4 2" xfId="727"/>
    <cellStyle name="40% - 强调文字颜色 5 4 3" xfId="728"/>
    <cellStyle name="40% - 强调文字颜色 5 4 4" xfId="729"/>
    <cellStyle name="40% - 强调文字颜色 5 4 5" xfId="730"/>
    <cellStyle name="40% - 强调文字颜色 5 4 6" xfId="731"/>
    <cellStyle name="40% - 强调文字颜色 5 5" xfId="732"/>
    <cellStyle name="40% - 强调文字颜色 5 6" xfId="733"/>
    <cellStyle name="40% - 强调文字颜色 5 7" xfId="734"/>
    <cellStyle name="40% - 强调文字颜色 5 8" xfId="735"/>
    <cellStyle name="40% - 强调文字颜色 5 9" xfId="736"/>
    <cellStyle name="40% - 强调文字颜色 6 10" xfId="737"/>
    <cellStyle name="40% - 强调文字颜色 6 11" xfId="738"/>
    <cellStyle name="40% - 强调文字颜色 6 12" xfId="739"/>
    <cellStyle name="40% - 强调文字颜色 6 13" xfId="740"/>
    <cellStyle name="40% - 强调文字颜色 6 14" xfId="741"/>
    <cellStyle name="40% - 强调文字颜色 6 15" xfId="742"/>
    <cellStyle name="40% - 强调文字颜色 6 16" xfId="743"/>
    <cellStyle name="40% - 强调文字颜色 6 17" xfId="744"/>
    <cellStyle name="40% - 强调文字颜色 6 18" xfId="745"/>
    <cellStyle name="40% - 强调文字颜色 6 19" xfId="746"/>
    <cellStyle name="40% - 强调文字颜色 6 2" xfId="747"/>
    <cellStyle name="40% - 强调文字颜色 6 2 10" xfId="748"/>
    <cellStyle name="40% - 强调文字颜色 6 2 11" xfId="749"/>
    <cellStyle name="40% - 强调文字颜色 6 2 12" xfId="750"/>
    <cellStyle name="40% - 强调文字颜色 6 2 13" xfId="751"/>
    <cellStyle name="40% - 强调文字颜色 6 2 14" xfId="752"/>
    <cellStyle name="40% - 强调文字颜色 6 2 15" xfId="753"/>
    <cellStyle name="40% - 强调文字颜色 6 2 16" xfId="754"/>
    <cellStyle name="40% - 强调文字颜色 6 2 17" xfId="755"/>
    <cellStyle name="40% - 强调文字颜色 6 2 18" xfId="756"/>
    <cellStyle name="40% - 强调文字颜色 6 2 2" xfId="757"/>
    <cellStyle name="40% - 强调文字颜色 6 2 3" xfId="758"/>
    <cellStyle name="40% - 强调文字颜色 6 2 4" xfId="759"/>
    <cellStyle name="40% - 强调文字颜色 6 2 5" xfId="760"/>
    <cellStyle name="40% - 强调文字颜色 6 2 6" xfId="761"/>
    <cellStyle name="40% - 强调文字颜色 6 2 7" xfId="762"/>
    <cellStyle name="40% - 强调文字颜色 6 2 8" xfId="763"/>
    <cellStyle name="40% - 强调文字颜色 6 2 9" xfId="764"/>
    <cellStyle name="40% - 强调文字颜色 6 20" xfId="765"/>
    <cellStyle name="40% - 强调文字颜色 6 21" xfId="766"/>
    <cellStyle name="40% - 强调文字颜色 6 22" xfId="767"/>
    <cellStyle name="40% - 强调文字颜色 6 23" xfId="768"/>
    <cellStyle name="40% - 强调文字颜色 6 24" xfId="769"/>
    <cellStyle name="40% - 强调文字颜色 6 25" xfId="770"/>
    <cellStyle name="40% - 强调文字颜色 6 3" xfId="771"/>
    <cellStyle name="40% - 强调文字颜色 6 3 10" xfId="772"/>
    <cellStyle name="40% - 强调文字颜色 6 3 11" xfId="773"/>
    <cellStyle name="40% - 强调文字颜色 6 3 12" xfId="774"/>
    <cellStyle name="40% - 强调文字颜色 6 3 13" xfId="775"/>
    <cellStyle name="40% - 强调文字颜色 6 3 14" xfId="776"/>
    <cellStyle name="40% - 强调文字颜色 6 3 15" xfId="777"/>
    <cellStyle name="40% - 强调文字颜色 6 3 16" xfId="778"/>
    <cellStyle name="40% - 强调文字颜色 6 3 17" xfId="779"/>
    <cellStyle name="40% - 强调文字颜色 6 3 18" xfId="780"/>
    <cellStyle name="40% - 强调文字颜色 6 3 2" xfId="781"/>
    <cellStyle name="40% - 强调文字颜色 6 3 3" xfId="782"/>
    <cellStyle name="40% - 强调文字颜色 6 3 4" xfId="783"/>
    <cellStyle name="40% - 强调文字颜色 6 3 5" xfId="784"/>
    <cellStyle name="40% - 强调文字颜色 6 3 6" xfId="785"/>
    <cellStyle name="40% - 强调文字颜色 6 3 7" xfId="786"/>
    <cellStyle name="40% - 强调文字颜色 6 3 8" xfId="787"/>
    <cellStyle name="40% - 强调文字颜色 6 3 9" xfId="788"/>
    <cellStyle name="40% - 强调文字颜色 6 4" xfId="789"/>
    <cellStyle name="40% - 强调文字颜色 6 4 2" xfId="790"/>
    <cellStyle name="40% - 强调文字颜色 6 4 3" xfId="791"/>
    <cellStyle name="40% - 强调文字颜色 6 4 4" xfId="792"/>
    <cellStyle name="40% - 强调文字颜色 6 4 5" xfId="793"/>
    <cellStyle name="40% - 强调文字颜色 6 4 6" xfId="794"/>
    <cellStyle name="40% - 强调文字颜色 6 5" xfId="795"/>
    <cellStyle name="40% - 强调文字颜色 6 6" xfId="796"/>
    <cellStyle name="40% - 强调文字颜色 6 7" xfId="797"/>
    <cellStyle name="40% - 强调文字颜色 6 8" xfId="798"/>
    <cellStyle name="40% - 强调文字颜色 6 9" xfId="799"/>
    <cellStyle name="40% - 着色 1" xfId="800"/>
    <cellStyle name="40% - 着色 2" xfId="801"/>
    <cellStyle name="40% - 着色 3" xfId="802"/>
    <cellStyle name="40% - 着色 4" xfId="803"/>
    <cellStyle name="40% - 着色 5" xfId="804"/>
    <cellStyle name="40% - 着色 6" xfId="805"/>
    <cellStyle name="60% - Accent1" xfId="806"/>
    <cellStyle name="60% - Accent2" xfId="807"/>
    <cellStyle name="60% - Accent3" xfId="808"/>
    <cellStyle name="60% - Accent4" xfId="809"/>
    <cellStyle name="60% - Accent5" xfId="810"/>
    <cellStyle name="60% - Accent6" xfId="811"/>
    <cellStyle name="60% - 强调文字颜色 1 10" xfId="812"/>
    <cellStyle name="60% - 强调文字颜色 1 11" xfId="813"/>
    <cellStyle name="60% - 强调文字颜色 1 12" xfId="814"/>
    <cellStyle name="60% - 强调文字颜色 1 13" xfId="815"/>
    <cellStyle name="60% - 强调文字颜色 1 14" xfId="816"/>
    <cellStyle name="60% - 强调文字颜色 1 15" xfId="817"/>
    <cellStyle name="60% - 强调文字颜色 1 16" xfId="818"/>
    <cellStyle name="60% - 强调文字颜色 1 17" xfId="819"/>
    <cellStyle name="60% - 强调文字颜色 1 18" xfId="820"/>
    <cellStyle name="60% - 强调文字颜色 1 19" xfId="821"/>
    <cellStyle name="60% - 强调文字颜色 1 2" xfId="822"/>
    <cellStyle name="60% - 强调文字颜色 1 2 10" xfId="823"/>
    <cellStyle name="60% - 强调文字颜色 1 2 11" xfId="824"/>
    <cellStyle name="60% - 强调文字颜色 1 2 12" xfId="825"/>
    <cellStyle name="60% - 强调文字颜色 1 2 13" xfId="826"/>
    <cellStyle name="60% - 强调文字颜色 1 2 14" xfId="827"/>
    <cellStyle name="60% - 强调文字颜色 1 2 15" xfId="828"/>
    <cellStyle name="60% - 强调文字颜色 1 2 16" xfId="829"/>
    <cellStyle name="60% - 强调文字颜色 1 2 17" xfId="830"/>
    <cellStyle name="60% - 强调文字颜色 1 2 18" xfId="831"/>
    <cellStyle name="60% - 强调文字颜色 1 2 2" xfId="832"/>
    <cellStyle name="60% - 强调文字颜色 1 2 3" xfId="833"/>
    <cellStyle name="60% - 强调文字颜色 1 2 4" xfId="834"/>
    <cellStyle name="60% - 强调文字颜色 1 2 5" xfId="835"/>
    <cellStyle name="60% - 强调文字颜色 1 2 6" xfId="836"/>
    <cellStyle name="60% - 强调文字颜色 1 2 7" xfId="837"/>
    <cellStyle name="60% - 强调文字颜色 1 2 8" xfId="838"/>
    <cellStyle name="60% - 强调文字颜色 1 2 9" xfId="839"/>
    <cellStyle name="60% - 强调文字颜色 1 20" xfId="840"/>
    <cellStyle name="60% - 强调文字颜色 1 21" xfId="841"/>
    <cellStyle name="60% - 强调文字颜色 1 22" xfId="842"/>
    <cellStyle name="60% - 强调文字颜色 1 23" xfId="843"/>
    <cellStyle name="60% - 强调文字颜色 1 24" xfId="844"/>
    <cellStyle name="60% - 强调文字颜色 1 25" xfId="845"/>
    <cellStyle name="60% - 强调文字颜色 1 3" xfId="846"/>
    <cellStyle name="60% - 强调文字颜色 1 3 10" xfId="847"/>
    <cellStyle name="60% - 强调文字颜色 1 3 11" xfId="848"/>
    <cellStyle name="60% - 强调文字颜色 1 3 12" xfId="849"/>
    <cellStyle name="60% - 强调文字颜色 1 3 13" xfId="850"/>
    <cellStyle name="60% - 强调文字颜色 1 3 14" xfId="851"/>
    <cellStyle name="60% - 强调文字颜色 1 3 15" xfId="852"/>
    <cellStyle name="60% - 强调文字颜色 1 3 16" xfId="853"/>
    <cellStyle name="60% - 强调文字颜色 1 3 17" xfId="854"/>
    <cellStyle name="60% - 强调文字颜色 1 3 18" xfId="855"/>
    <cellStyle name="60% - 强调文字颜色 1 3 2" xfId="856"/>
    <cellStyle name="60% - 强调文字颜色 1 3 3" xfId="857"/>
    <cellStyle name="60% - 强调文字颜色 1 3 4" xfId="858"/>
    <cellStyle name="60% - 强调文字颜色 1 3 5" xfId="859"/>
    <cellStyle name="60% - 强调文字颜色 1 3 6" xfId="860"/>
    <cellStyle name="60% - 强调文字颜色 1 3 7" xfId="861"/>
    <cellStyle name="60% - 强调文字颜色 1 3 8" xfId="862"/>
    <cellStyle name="60% - 强调文字颜色 1 3 9" xfId="863"/>
    <cellStyle name="60% - 强调文字颜色 1 4" xfId="864"/>
    <cellStyle name="60% - 强调文字颜色 1 4 2" xfId="865"/>
    <cellStyle name="60% - 强调文字颜色 1 4 3" xfId="866"/>
    <cellStyle name="60% - 强调文字颜色 1 4 4" xfId="867"/>
    <cellStyle name="60% - 强调文字颜色 1 4 5" xfId="868"/>
    <cellStyle name="60% - 强调文字颜色 1 4 6" xfId="869"/>
    <cellStyle name="60% - 强调文字颜色 1 5" xfId="870"/>
    <cellStyle name="60% - 强调文字颜色 1 6" xfId="871"/>
    <cellStyle name="60% - 强调文字颜色 1 7" xfId="872"/>
    <cellStyle name="60% - 强调文字颜色 1 8" xfId="873"/>
    <cellStyle name="60% - 强调文字颜色 1 9" xfId="874"/>
    <cellStyle name="60% - 强调文字颜色 2 10" xfId="875"/>
    <cellStyle name="60% - 强调文字颜色 2 11" xfId="876"/>
    <cellStyle name="60% - 强调文字颜色 2 12" xfId="877"/>
    <cellStyle name="60% - 强调文字颜色 2 13" xfId="878"/>
    <cellStyle name="60% - 强调文字颜色 2 14" xfId="879"/>
    <cellStyle name="60% - 强调文字颜色 2 15" xfId="880"/>
    <cellStyle name="60% - 强调文字颜色 2 16" xfId="881"/>
    <cellStyle name="60% - 强调文字颜色 2 17" xfId="882"/>
    <cellStyle name="60% - 强调文字颜色 2 18" xfId="883"/>
    <cellStyle name="60% - 强调文字颜色 2 19" xfId="884"/>
    <cellStyle name="60% - 强调文字颜色 2 2" xfId="885"/>
    <cellStyle name="60% - 强调文字颜色 2 2 10" xfId="886"/>
    <cellStyle name="60% - 强调文字颜色 2 2 11" xfId="887"/>
    <cellStyle name="60% - 强调文字颜色 2 2 12" xfId="888"/>
    <cellStyle name="60% - 强调文字颜色 2 2 13" xfId="889"/>
    <cellStyle name="60% - 强调文字颜色 2 2 14" xfId="890"/>
    <cellStyle name="60% - 强调文字颜色 2 2 15" xfId="891"/>
    <cellStyle name="60% - 强调文字颜色 2 2 16" xfId="892"/>
    <cellStyle name="60% - 强调文字颜色 2 2 17" xfId="893"/>
    <cellStyle name="60% - 强调文字颜色 2 2 18" xfId="894"/>
    <cellStyle name="60% - 强调文字颜色 2 2 2" xfId="895"/>
    <cellStyle name="60% - 强调文字颜色 2 2 3" xfId="896"/>
    <cellStyle name="60% - 强调文字颜色 2 2 4" xfId="897"/>
    <cellStyle name="60% - 强调文字颜色 2 2 5" xfId="898"/>
    <cellStyle name="60% - 强调文字颜色 2 2 6" xfId="899"/>
    <cellStyle name="60% - 强调文字颜色 2 2 7" xfId="900"/>
    <cellStyle name="60% - 强调文字颜色 2 2 8" xfId="901"/>
    <cellStyle name="60% - 强调文字颜色 2 2 9" xfId="902"/>
    <cellStyle name="60% - 强调文字颜色 2 20" xfId="903"/>
    <cellStyle name="60% - 强调文字颜色 2 21" xfId="904"/>
    <cellStyle name="60% - 强调文字颜色 2 22" xfId="905"/>
    <cellStyle name="60% - 强调文字颜色 2 23" xfId="906"/>
    <cellStyle name="60% - 强调文字颜色 2 24" xfId="907"/>
    <cellStyle name="60% - 强调文字颜色 2 25" xfId="908"/>
    <cellStyle name="60% - 强调文字颜色 2 3" xfId="909"/>
    <cellStyle name="60% - 强调文字颜色 2 3 10" xfId="910"/>
    <cellStyle name="60% - 强调文字颜色 2 3 11" xfId="911"/>
    <cellStyle name="60% - 强调文字颜色 2 3 12" xfId="912"/>
    <cellStyle name="60% - 强调文字颜色 2 3 13" xfId="913"/>
    <cellStyle name="60% - 强调文字颜色 2 3 14" xfId="914"/>
    <cellStyle name="60% - 强调文字颜色 2 3 15" xfId="915"/>
    <cellStyle name="60% - 强调文字颜色 2 3 16" xfId="916"/>
    <cellStyle name="60% - 强调文字颜色 2 3 17" xfId="917"/>
    <cellStyle name="60% - 强调文字颜色 2 3 18" xfId="918"/>
    <cellStyle name="60% - 强调文字颜色 2 3 2" xfId="919"/>
    <cellStyle name="60% - 强调文字颜色 2 3 3" xfId="920"/>
    <cellStyle name="60% - 强调文字颜色 2 3 4" xfId="921"/>
    <cellStyle name="60% - 强调文字颜色 2 3 5" xfId="922"/>
    <cellStyle name="60% - 强调文字颜色 2 3 6" xfId="923"/>
    <cellStyle name="60% - 强调文字颜色 2 3 7" xfId="924"/>
    <cellStyle name="60% - 强调文字颜色 2 3 8" xfId="925"/>
    <cellStyle name="60% - 强调文字颜色 2 3 9" xfId="926"/>
    <cellStyle name="60% - 强调文字颜色 2 4" xfId="927"/>
    <cellStyle name="60% - 强调文字颜色 2 4 2" xfId="928"/>
    <cellStyle name="60% - 强调文字颜色 2 4 3" xfId="929"/>
    <cellStyle name="60% - 强调文字颜色 2 4 4" xfId="930"/>
    <cellStyle name="60% - 强调文字颜色 2 4 5" xfId="931"/>
    <cellStyle name="60% - 强调文字颜色 2 4 6" xfId="932"/>
    <cellStyle name="60% - 强调文字颜色 2 5" xfId="933"/>
    <cellStyle name="60% - 强调文字颜色 2 6" xfId="934"/>
    <cellStyle name="60% - 强调文字颜色 2 7" xfId="935"/>
    <cellStyle name="60% - 强调文字颜色 2 8" xfId="936"/>
    <cellStyle name="60% - 强调文字颜色 2 9" xfId="937"/>
    <cellStyle name="60% - 强调文字颜色 3 10" xfId="938"/>
    <cellStyle name="60% - 强调文字颜色 3 11" xfId="939"/>
    <cellStyle name="60% - 强调文字颜色 3 12" xfId="940"/>
    <cellStyle name="60% - 强调文字颜色 3 13" xfId="941"/>
    <cellStyle name="60% - 强调文字颜色 3 14" xfId="942"/>
    <cellStyle name="60% - 强调文字颜色 3 15" xfId="943"/>
    <cellStyle name="60% - 强调文字颜色 3 16" xfId="944"/>
    <cellStyle name="60% - 强调文字颜色 3 17" xfId="945"/>
    <cellStyle name="60% - 强调文字颜色 3 18" xfId="946"/>
    <cellStyle name="60% - 强调文字颜色 3 19" xfId="947"/>
    <cellStyle name="60% - 强调文字颜色 3 2" xfId="948"/>
    <cellStyle name="60% - 强调文字颜色 3 2 10" xfId="949"/>
    <cellStyle name="60% - 强调文字颜色 3 2 11" xfId="950"/>
    <cellStyle name="60% - 强调文字颜色 3 2 12" xfId="951"/>
    <cellStyle name="60% - 强调文字颜色 3 2 13" xfId="952"/>
    <cellStyle name="60% - 强调文字颜色 3 2 14" xfId="953"/>
    <cellStyle name="60% - 强调文字颜色 3 2 15" xfId="954"/>
    <cellStyle name="60% - 强调文字颜色 3 2 16" xfId="955"/>
    <cellStyle name="60% - 强调文字颜色 3 2 17" xfId="956"/>
    <cellStyle name="60% - 强调文字颜色 3 2 18" xfId="957"/>
    <cellStyle name="60% - 强调文字颜色 3 2 2" xfId="958"/>
    <cellStyle name="60% - 强调文字颜色 3 2 3" xfId="959"/>
    <cellStyle name="60% - 强调文字颜色 3 2 4" xfId="960"/>
    <cellStyle name="60% - 强调文字颜色 3 2 5" xfId="961"/>
    <cellStyle name="60% - 强调文字颜色 3 2 6" xfId="962"/>
    <cellStyle name="60% - 强调文字颜色 3 2 7" xfId="963"/>
    <cellStyle name="60% - 强调文字颜色 3 2 8" xfId="964"/>
    <cellStyle name="60% - 强调文字颜色 3 2 9" xfId="965"/>
    <cellStyle name="60% - 强调文字颜色 3 20" xfId="966"/>
    <cellStyle name="60% - 强调文字颜色 3 21" xfId="967"/>
    <cellStyle name="60% - 强调文字颜色 3 22" xfId="968"/>
    <cellStyle name="60% - 强调文字颜色 3 23" xfId="969"/>
    <cellStyle name="60% - 强调文字颜色 3 24" xfId="970"/>
    <cellStyle name="60% - 强调文字颜色 3 25" xfId="971"/>
    <cellStyle name="60% - 强调文字颜色 3 3" xfId="972"/>
    <cellStyle name="60% - 强调文字颜色 3 3 10" xfId="973"/>
    <cellStyle name="60% - 强调文字颜色 3 3 11" xfId="974"/>
    <cellStyle name="60% - 强调文字颜色 3 3 12" xfId="975"/>
    <cellStyle name="60% - 强调文字颜色 3 3 13" xfId="976"/>
    <cellStyle name="60% - 强调文字颜色 3 3 14" xfId="977"/>
    <cellStyle name="60% - 强调文字颜色 3 3 15" xfId="978"/>
    <cellStyle name="60% - 强调文字颜色 3 3 16" xfId="979"/>
    <cellStyle name="60% - 强调文字颜色 3 3 17" xfId="980"/>
    <cellStyle name="60% - 强调文字颜色 3 3 18" xfId="981"/>
    <cellStyle name="60% - 强调文字颜色 3 3 2" xfId="982"/>
    <cellStyle name="60% - 强调文字颜色 3 3 3" xfId="983"/>
    <cellStyle name="60% - 强调文字颜色 3 3 4" xfId="984"/>
    <cellStyle name="60% - 强调文字颜色 3 3 5" xfId="985"/>
    <cellStyle name="60% - 强调文字颜色 3 3 6" xfId="986"/>
    <cellStyle name="60% - 强调文字颜色 3 3 7" xfId="987"/>
    <cellStyle name="60% - 强调文字颜色 3 3 8" xfId="988"/>
    <cellStyle name="60% - 强调文字颜色 3 3 9" xfId="989"/>
    <cellStyle name="60% - 强调文字颜色 3 4" xfId="990"/>
    <cellStyle name="60% - 强调文字颜色 3 4 2" xfId="991"/>
    <cellStyle name="60% - 强调文字颜色 3 4 3" xfId="992"/>
    <cellStyle name="60% - 强调文字颜色 3 4 4" xfId="993"/>
    <cellStyle name="60% - 强调文字颜色 3 4 5" xfId="994"/>
    <cellStyle name="60% - 强调文字颜色 3 4 6" xfId="995"/>
    <cellStyle name="60% - 强调文字颜色 3 5" xfId="996"/>
    <cellStyle name="60% - 强调文字颜色 3 6" xfId="997"/>
    <cellStyle name="60% - 强调文字颜色 3 7" xfId="998"/>
    <cellStyle name="60% - 强调文字颜色 3 8" xfId="999"/>
    <cellStyle name="60% - 强调文字颜色 3 9" xfId="1000"/>
    <cellStyle name="60% - 强调文字颜色 4 10" xfId="1001"/>
    <cellStyle name="60% - 强调文字颜色 4 11" xfId="1002"/>
    <cellStyle name="60% - 强调文字颜色 4 12" xfId="1003"/>
    <cellStyle name="60% - 强调文字颜色 4 13" xfId="1004"/>
    <cellStyle name="60% - 强调文字颜色 4 14" xfId="1005"/>
    <cellStyle name="60% - 强调文字颜色 4 15" xfId="1006"/>
    <cellStyle name="60% - 强调文字颜色 4 16" xfId="1007"/>
    <cellStyle name="60% - 强调文字颜色 4 17" xfId="1008"/>
    <cellStyle name="60% - 强调文字颜色 4 18" xfId="1009"/>
    <cellStyle name="60% - 强调文字颜色 4 19" xfId="1010"/>
    <cellStyle name="60% - 强调文字颜色 4 2" xfId="1011"/>
    <cellStyle name="60% - 强调文字颜色 4 2 10" xfId="1012"/>
    <cellStyle name="60% - 强调文字颜色 4 2 11" xfId="1013"/>
    <cellStyle name="60% - 强调文字颜色 4 2 12" xfId="1014"/>
    <cellStyle name="60% - 强调文字颜色 4 2 13" xfId="1015"/>
    <cellStyle name="60% - 强调文字颜色 4 2 14" xfId="1016"/>
    <cellStyle name="60% - 强调文字颜色 4 2 15" xfId="1017"/>
    <cellStyle name="60% - 强调文字颜色 4 2 16" xfId="1018"/>
    <cellStyle name="60% - 强调文字颜色 4 2 17" xfId="1019"/>
    <cellStyle name="60% - 强调文字颜色 4 2 18" xfId="1020"/>
    <cellStyle name="60% - 强调文字颜色 4 2 2" xfId="1021"/>
    <cellStyle name="60% - 强调文字颜色 4 2 3" xfId="1022"/>
    <cellStyle name="60% - 强调文字颜色 4 2 4" xfId="1023"/>
    <cellStyle name="60% - 强调文字颜色 4 2 5" xfId="1024"/>
    <cellStyle name="60% - 强调文字颜色 4 2 6" xfId="1025"/>
    <cellStyle name="60% - 强调文字颜色 4 2 7" xfId="1026"/>
    <cellStyle name="60% - 强调文字颜色 4 2 8" xfId="1027"/>
    <cellStyle name="60% - 强调文字颜色 4 2 9" xfId="1028"/>
    <cellStyle name="60% - 强调文字颜色 4 20" xfId="1029"/>
    <cellStyle name="60% - 强调文字颜色 4 21" xfId="1030"/>
    <cellStyle name="60% - 强调文字颜色 4 22" xfId="1031"/>
    <cellStyle name="60% - 强调文字颜色 4 23" xfId="1032"/>
    <cellStyle name="60% - 强调文字颜色 4 24" xfId="1033"/>
    <cellStyle name="60% - 强调文字颜色 4 25" xfId="1034"/>
    <cellStyle name="60% - 强调文字颜色 4 3" xfId="1035"/>
    <cellStyle name="60% - 强调文字颜色 4 3 10" xfId="1036"/>
    <cellStyle name="60% - 强调文字颜色 4 3 11" xfId="1037"/>
    <cellStyle name="60% - 强调文字颜色 4 3 12" xfId="1038"/>
    <cellStyle name="60% - 强调文字颜色 4 3 13" xfId="1039"/>
    <cellStyle name="60% - 强调文字颜色 4 3 14" xfId="1040"/>
    <cellStyle name="60% - 强调文字颜色 4 3 15" xfId="1041"/>
    <cellStyle name="60% - 强调文字颜色 4 3 16" xfId="1042"/>
    <cellStyle name="60% - 强调文字颜色 4 3 17" xfId="1043"/>
    <cellStyle name="60% - 强调文字颜色 4 3 18" xfId="1044"/>
    <cellStyle name="60% - 强调文字颜色 4 3 2" xfId="1045"/>
    <cellStyle name="60% - 强调文字颜色 4 3 3" xfId="1046"/>
    <cellStyle name="60% - 强调文字颜色 4 3 4" xfId="1047"/>
    <cellStyle name="60% - 强调文字颜色 4 3 5" xfId="1048"/>
    <cellStyle name="60% - 强调文字颜色 4 3 6" xfId="1049"/>
    <cellStyle name="60% - 强调文字颜色 4 3 7" xfId="1050"/>
    <cellStyle name="60% - 强调文字颜色 4 3 8" xfId="1051"/>
    <cellStyle name="60% - 强调文字颜色 4 3 9" xfId="1052"/>
    <cellStyle name="60% - 强调文字颜色 4 4" xfId="1053"/>
    <cellStyle name="60% - 强调文字颜色 4 4 2" xfId="1054"/>
    <cellStyle name="60% - 强调文字颜色 4 4 3" xfId="1055"/>
    <cellStyle name="60% - 强调文字颜色 4 4 4" xfId="1056"/>
    <cellStyle name="60% - 强调文字颜色 4 4 5" xfId="1057"/>
    <cellStyle name="60% - 强调文字颜色 4 4 6" xfId="1058"/>
    <cellStyle name="60% - 强调文字颜色 4 5" xfId="1059"/>
    <cellStyle name="60% - 强调文字颜色 4 6" xfId="1060"/>
    <cellStyle name="60% - 强调文字颜色 4 7" xfId="1061"/>
    <cellStyle name="60% - 强调文字颜色 4 8" xfId="1062"/>
    <cellStyle name="60% - 强调文字颜色 4 9" xfId="1063"/>
    <cellStyle name="60% - 强调文字颜色 5 10" xfId="1064"/>
    <cellStyle name="60% - 强调文字颜色 5 11" xfId="1065"/>
    <cellStyle name="60% - 强调文字颜色 5 12" xfId="1066"/>
    <cellStyle name="60% - 强调文字颜色 5 13" xfId="1067"/>
    <cellStyle name="60% - 强调文字颜色 5 14" xfId="1068"/>
    <cellStyle name="60% - 强调文字颜色 5 15" xfId="1069"/>
    <cellStyle name="60% - 强调文字颜色 5 16" xfId="1070"/>
    <cellStyle name="60% - 强调文字颜色 5 17" xfId="1071"/>
    <cellStyle name="60% - 强调文字颜色 5 18" xfId="1072"/>
    <cellStyle name="60% - 强调文字颜色 5 19" xfId="1073"/>
    <cellStyle name="60% - 强调文字颜色 5 2" xfId="1074"/>
    <cellStyle name="60% - 强调文字颜色 5 2 10" xfId="1075"/>
    <cellStyle name="60% - 强调文字颜色 5 2 11" xfId="1076"/>
    <cellStyle name="60% - 强调文字颜色 5 2 12" xfId="1077"/>
    <cellStyle name="60% - 强调文字颜色 5 2 13" xfId="1078"/>
    <cellStyle name="60% - 强调文字颜色 5 2 14" xfId="1079"/>
    <cellStyle name="60% - 强调文字颜色 5 2 15" xfId="1080"/>
    <cellStyle name="60% - 强调文字颜色 5 2 16" xfId="1081"/>
    <cellStyle name="60% - 强调文字颜色 5 2 17" xfId="1082"/>
    <cellStyle name="60% - 强调文字颜色 5 2 18" xfId="1083"/>
    <cellStyle name="60% - 强调文字颜色 5 2 2" xfId="1084"/>
    <cellStyle name="60% - 强调文字颜色 5 2 3" xfId="1085"/>
    <cellStyle name="60% - 强调文字颜色 5 2 4" xfId="1086"/>
    <cellStyle name="60% - 强调文字颜色 5 2 5" xfId="1087"/>
    <cellStyle name="60% - 强调文字颜色 5 2 6" xfId="1088"/>
    <cellStyle name="60% - 强调文字颜色 5 2 7" xfId="1089"/>
    <cellStyle name="60% - 强调文字颜色 5 2 8" xfId="1090"/>
    <cellStyle name="60% - 强调文字颜色 5 2 9" xfId="1091"/>
    <cellStyle name="60% - 强调文字颜色 5 20" xfId="1092"/>
    <cellStyle name="60% - 强调文字颜色 5 21" xfId="1093"/>
    <cellStyle name="60% - 强调文字颜色 5 22" xfId="1094"/>
    <cellStyle name="60% - 强调文字颜色 5 23" xfId="1095"/>
    <cellStyle name="60% - 强调文字颜色 5 24" xfId="1096"/>
    <cellStyle name="60% - 强调文字颜色 5 25" xfId="1097"/>
    <cellStyle name="60% - 强调文字颜色 5 3" xfId="1098"/>
    <cellStyle name="60% - 强调文字颜色 5 3 10" xfId="1099"/>
    <cellStyle name="60% - 强调文字颜色 5 3 11" xfId="1100"/>
    <cellStyle name="60% - 强调文字颜色 5 3 12" xfId="1101"/>
    <cellStyle name="60% - 强调文字颜色 5 3 13" xfId="1102"/>
    <cellStyle name="60% - 强调文字颜色 5 3 14" xfId="1103"/>
    <cellStyle name="60% - 强调文字颜色 5 3 15" xfId="1104"/>
    <cellStyle name="60% - 强调文字颜色 5 3 16" xfId="1105"/>
    <cellStyle name="60% - 强调文字颜色 5 3 17" xfId="1106"/>
    <cellStyle name="60% - 强调文字颜色 5 3 18" xfId="1107"/>
    <cellStyle name="60% - 强调文字颜色 5 3 2" xfId="1108"/>
    <cellStyle name="60% - 强调文字颜色 5 3 3" xfId="1109"/>
    <cellStyle name="60% - 强调文字颜色 5 3 4" xfId="1110"/>
    <cellStyle name="60% - 强调文字颜色 5 3 5" xfId="1111"/>
    <cellStyle name="60% - 强调文字颜色 5 3 6" xfId="1112"/>
    <cellStyle name="60% - 强调文字颜色 5 3 7" xfId="1113"/>
    <cellStyle name="60% - 强调文字颜色 5 3 8" xfId="1114"/>
    <cellStyle name="60% - 强调文字颜色 5 3 9" xfId="1115"/>
    <cellStyle name="60% - 强调文字颜色 5 4" xfId="1116"/>
    <cellStyle name="60% - 强调文字颜色 5 4 2" xfId="1117"/>
    <cellStyle name="60% - 强调文字颜色 5 4 3" xfId="1118"/>
    <cellStyle name="60% - 强调文字颜色 5 4 4" xfId="1119"/>
    <cellStyle name="60% - 强调文字颜色 5 4 5" xfId="1120"/>
    <cellStyle name="60% - 强调文字颜色 5 4 6" xfId="1121"/>
    <cellStyle name="60% - 强调文字颜色 5 5" xfId="1122"/>
    <cellStyle name="60% - 强调文字颜色 5 6" xfId="1123"/>
    <cellStyle name="60% - 强调文字颜色 5 7" xfId="1124"/>
    <cellStyle name="60% - 强调文字颜色 5 8" xfId="1125"/>
    <cellStyle name="60% - 强调文字颜色 5 9" xfId="1126"/>
    <cellStyle name="60% - 强调文字颜色 6 10" xfId="1127"/>
    <cellStyle name="60% - 强调文字颜色 6 11" xfId="1128"/>
    <cellStyle name="60% - 强调文字颜色 6 12" xfId="1129"/>
    <cellStyle name="60% - 强调文字颜色 6 13" xfId="1130"/>
    <cellStyle name="60% - 强调文字颜色 6 14" xfId="1131"/>
    <cellStyle name="60% - 强调文字颜色 6 15" xfId="1132"/>
    <cellStyle name="60% - 强调文字颜色 6 16" xfId="1133"/>
    <cellStyle name="60% - 强调文字颜色 6 17" xfId="1134"/>
    <cellStyle name="60% - 强调文字颜色 6 18" xfId="1135"/>
    <cellStyle name="60% - 强调文字颜色 6 19" xfId="1136"/>
    <cellStyle name="60% - 强调文字颜色 6 2" xfId="1137"/>
    <cellStyle name="60% - 强调文字颜色 6 2 10" xfId="1138"/>
    <cellStyle name="60% - 强调文字颜色 6 2 11" xfId="1139"/>
    <cellStyle name="60% - 强调文字颜色 6 2 12" xfId="1140"/>
    <cellStyle name="60% - 强调文字颜色 6 2 13" xfId="1141"/>
    <cellStyle name="60% - 强调文字颜色 6 2 14" xfId="1142"/>
    <cellStyle name="60% - 强调文字颜色 6 2 15" xfId="1143"/>
    <cellStyle name="60% - 强调文字颜色 6 2 16" xfId="1144"/>
    <cellStyle name="60% - 强调文字颜色 6 2 17" xfId="1145"/>
    <cellStyle name="60% - 强调文字颜色 6 2 18" xfId="1146"/>
    <cellStyle name="60% - 强调文字颜色 6 2 2" xfId="1147"/>
    <cellStyle name="60% - 强调文字颜色 6 2 3" xfId="1148"/>
    <cellStyle name="60% - 强调文字颜色 6 2 4" xfId="1149"/>
    <cellStyle name="60% - 强调文字颜色 6 2 5" xfId="1150"/>
    <cellStyle name="60% - 强调文字颜色 6 2 6" xfId="1151"/>
    <cellStyle name="60% - 强调文字颜色 6 2 7" xfId="1152"/>
    <cellStyle name="60% - 强调文字颜色 6 2 8" xfId="1153"/>
    <cellStyle name="60% - 强调文字颜色 6 2 9" xfId="1154"/>
    <cellStyle name="60% - 强调文字颜色 6 20" xfId="1155"/>
    <cellStyle name="60% - 强调文字颜色 6 21" xfId="1156"/>
    <cellStyle name="60% - 强调文字颜色 6 22" xfId="1157"/>
    <cellStyle name="60% - 强调文字颜色 6 23" xfId="1158"/>
    <cellStyle name="60% - 强调文字颜色 6 24" xfId="1159"/>
    <cellStyle name="60% - 强调文字颜色 6 25" xfId="1160"/>
    <cellStyle name="60% - 强调文字颜色 6 3" xfId="1161"/>
    <cellStyle name="60% - 强调文字颜色 6 3 10" xfId="1162"/>
    <cellStyle name="60% - 强调文字颜色 6 3 11" xfId="1163"/>
    <cellStyle name="60% - 强调文字颜色 6 3 12" xfId="1164"/>
    <cellStyle name="60% - 强调文字颜色 6 3 13" xfId="1165"/>
    <cellStyle name="60% - 强调文字颜色 6 3 14" xfId="1166"/>
    <cellStyle name="60% - 强调文字颜色 6 3 15" xfId="1167"/>
    <cellStyle name="60% - 强调文字颜色 6 3 16" xfId="1168"/>
    <cellStyle name="60% - 强调文字颜色 6 3 17" xfId="1169"/>
    <cellStyle name="60% - 强调文字颜色 6 3 18" xfId="1170"/>
    <cellStyle name="60% - 强调文字颜色 6 3 2" xfId="1171"/>
    <cellStyle name="60% - 强调文字颜色 6 3 3" xfId="1172"/>
    <cellStyle name="60% - 强调文字颜色 6 3 4" xfId="1173"/>
    <cellStyle name="60% - 强调文字颜色 6 3 5" xfId="1174"/>
    <cellStyle name="60% - 强调文字颜色 6 3 6" xfId="1175"/>
    <cellStyle name="60% - 强调文字颜色 6 3 7" xfId="1176"/>
    <cellStyle name="60% - 强调文字颜色 6 3 8" xfId="1177"/>
    <cellStyle name="60% - 强调文字颜色 6 3 9" xfId="1178"/>
    <cellStyle name="60% - 强调文字颜色 6 4" xfId="1179"/>
    <cellStyle name="60% - 强调文字颜色 6 4 2" xfId="1180"/>
    <cellStyle name="60% - 强调文字颜色 6 4 3" xfId="1181"/>
    <cellStyle name="60% - 强调文字颜色 6 4 4" xfId="1182"/>
    <cellStyle name="60% - 强调文字颜色 6 4 5" xfId="1183"/>
    <cellStyle name="60% - 强调文字颜色 6 4 6" xfId="1184"/>
    <cellStyle name="60% - 强调文字颜色 6 5" xfId="1185"/>
    <cellStyle name="60% - 强调文字颜色 6 6" xfId="1186"/>
    <cellStyle name="60% - 强调文字颜色 6 7" xfId="1187"/>
    <cellStyle name="60% - 强调文字颜色 6 8" xfId="1188"/>
    <cellStyle name="60% - 强调文字颜色 6 9" xfId="1189"/>
    <cellStyle name="60% - 着色 1" xfId="1190"/>
    <cellStyle name="60% - 着色 2" xfId="1191"/>
    <cellStyle name="60% - 着色 3" xfId="1192"/>
    <cellStyle name="60% - 着色 4" xfId="1193"/>
    <cellStyle name="60% - 着色 5" xfId="1194"/>
    <cellStyle name="60% - 着色 6" xfId="1195"/>
    <cellStyle name="Accent1" xfId="1196"/>
    <cellStyle name="Accent2" xfId="1197"/>
    <cellStyle name="Accent3" xfId="1198"/>
    <cellStyle name="Accent4" xfId="1199"/>
    <cellStyle name="Accent5" xfId="1200"/>
    <cellStyle name="Accent6" xfId="1201"/>
    <cellStyle name="Bad" xfId="1202"/>
    <cellStyle name="Calculation" xfId="1203"/>
    <cellStyle name="Check Cell" xfId="1204"/>
    <cellStyle name="Explanatory Text" xfId="1205"/>
    <cellStyle name="Good" xfId="1206"/>
    <cellStyle name="Heading 1" xfId="1207"/>
    <cellStyle name="Heading 2" xfId="1208"/>
    <cellStyle name="Heading 3" xfId="1209"/>
    <cellStyle name="Heading 4" xfId="1210"/>
    <cellStyle name="Input" xfId="1211"/>
    <cellStyle name="Linked Cell" xfId="1212"/>
    <cellStyle name="Neutral" xfId="1213"/>
    <cellStyle name="no dec" xfId="1214"/>
    <cellStyle name="Normal_APR" xfId="1215"/>
    <cellStyle name="Note" xfId="1216"/>
    <cellStyle name="Output" xfId="1217"/>
    <cellStyle name="Title" xfId="1218"/>
    <cellStyle name="Total" xfId="1219"/>
    <cellStyle name="Warning Text" xfId="1220"/>
    <cellStyle name="百分比 2" xfId="1221"/>
    <cellStyle name="百分比 3" xfId="1222"/>
    <cellStyle name="标题 1 10" xfId="1223"/>
    <cellStyle name="标题 1 11" xfId="1224"/>
    <cellStyle name="标题 1 12" xfId="1225"/>
    <cellStyle name="标题 1 13" xfId="1226"/>
    <cellStyle name="标题 1 14" xfId="1227"/>
    <cellStyle name="标题 1 15" xfId="1228"/>
    <cellStyle name="标题 1 16" xfId="1229"/>
    <cellStyle name="标题 1 17" xfId="1230"/>
    <cellStyle name="标题 1 18" xfId="1231"/>
    <cellStyle name="标题 1 19" xfId="1232"/>
    <cellStyle name="标题 1 2" xfId="1233"/>
    <cellStyle name="标题 1 2 10" xfId="1234"/>
    <cellStyle name="标题 1 2 11" xfId="1235"/>
    <cellStyle name="标题 1 2 12" xfId="1236"/>
    <cellStyle name="标题 1 2 13" xfId="1237"/>
    <cellStyle name="标题 1 2 14" xfId="1238"/>
    <cellStyle name="标题 1 2 15" xfId="1239"/>
    <cellStyle name="标题 1 2 16" xfId="1240"/>
    <cellStyle name="标题 1 2 17" xfId="1241"/>
    <cellStyle name="标题 1 2 18" xfId="1242"/>
    <cellStyle name="标题 1 2 2" xfId="1243"/>
    <cellStyle name="标题 1 2 3" xfId="1244"/>
    <cellStyle name="标题 1 2 4" xfId="1245"/>
    <cellStyle name="标题 1 2 5" xfId="1246"/>
    <cellStyle name="标题 1 2 6" xfId="1247"/>
    <cellStyle name="标题 1 2 7" xfId="1248"/>
    <cellStyle name="标题 1 2 8" xfId="1249"/>
    <cellStyle name="标题 1 2 9" xfId="1250"/>
    <cellStyle name="标题 1 2_支出明细项目表" xfId="1251"/>
    <cellStyle name="标题 1 20" xfId="1252"/>
    <cellStyle name="标题 1 21" xfId="1253"/>
    <cellStyle name="标题 1 22" xfId="1254"/>
    <cellStyle name="标题 1 23" xfId="1255"/>
    <cellStyle name="标题 1 24" xfId="1256"/>
    <cellStyle name="标题 1 25" xfId="1257"/>
    <cellStyle name="标题 1 3" xfId="1258"/>
    <cellStyle name="标题 1 3 10" xfId="1259"/>
    <cellStyle name="标题 1 3 11" xfId="1260"/>
    <cellStyle name="标题 1 3 12" xfId="1261"/>
    <cellStyle name="标题 1 3 13" xfId="1262"/>
    <cellStyle name="标题 1 3 14" xfId="1263"/>
    <cellStyle name="标题 1 3 15" xfId="1264"/>
    <cellStyle name="标题 1 3 16" xfId="1265"/>
    <cellStyle name="标题 1 3 17" xfId="1266"/>
    <cellStyle name="标题 1 3 18" xfId="1267"/>
    <cellStyle name="标题 1 3 2" xfId="1268"/>
    <cellStyle name="标题 1 3 3" xfId="1269"/>
    <cellStyle name="标题 1 3 4" xfId="1270"/>
    <cellStyle name="标题 1 3 5" xfId="1271"/>
    <cellStyle name="标题 1 3 6" xfId="1272"/>
    <cellStyle name="标题 1 3 7" xfId="1273"/>
    <cellStyle name="标题 1 3 8" xfId="1274"/>
    <cellStyle name="标题 1 3 9" xfId="1275"/>
    <cellStyle name="标题 1 3_支出明细项目表" xfId="1276"/>
    <cellStyle name="标题 1 4" xfId="1277"/>
    <cellStyle name="标题 1 4 2" xfId="1278"/>
    <cellStyle name="标题 1 4 3" xfId="1279"/>
    <cellStyle name="标题 1 4 4" xfId="1280"/>
    <cellStyle name="标题 1 4 5" xfId="1281"/>
    <cellStyle name="标题 1 4 6" xfId="1282"/>
    <cellStyle name="标题 1 4_支出明细项目表" xfId="1283"/>
    <cellStyle name="标题 1 5" xfId="1284"/>
    <cellStyle name="标题 1 6" xfId="1285"/>
    <cellStyle name="标题 1 7" xfId="1286"/>
    <cellStyle name="标题 1 8" xfId="1287"/>
    <cellStyle name="标题 1 9" xfId="1288"/>
    <cellStyle name="标题 10" xfId="1289"/>
    <cellStyle name="标题 11" xfId="1290"/>
    <cellStyle name="标题 12" xfId="1291"/>
    <cellStyle name="标题 13" xfId="1292"/>
    <cellStyle name="标题 14" xfId="1293"/>
    <cellStyle name="标题 15" xfId="1294"/>
    <cellStyle name="标题 16" xfId="1295"/>
    <cellStyle name="标题 17" xfId="1296"/>
    <cellStyle name="标题 18" xfId="1297"/>
    <cellStyle name="标题 19" xfId="1298"/>
    <cellStyle name="标题 2 10" xfId="1299"/>
    <cellStyle name="标题 2 11" xfId="1300"/>
    <cellStyle name="标题 2 12" xfId="1301"/>
    <cellStyle name="标题 2 13" xfId="1302"/>
    <cellStyle name="标题 2 14" xfId="1303"/>
    <cellStyle name="标题 2 15" xfId="1304"/>
    <cellStyle name="标题 2 16" xfId="1305"/>
    <cellStyle name="标题 2 17" xfId="1306"/>
    <cellStyle name="标题 2 18" xfId="1307"/>
    <cellStyle name="标题 2 19" xfId="1308"/>
    <cellStyle name="标题 2 2" xfId="1309"/>
    <cellStyle name="标题 2 2 10" xfId="1310"/>
    <cellStyle name="标题 2 2 11" xfId="1311"/>
    <cellStyle name="标题 2 2 12" xfId="1312"/>
    <cellStyle name="标题 2 2 13" xfId="1313"/>
    <cellStyle name="标题 2 2 14" xfId="1314"/>
    <cellStyle name="标题 2 2 15" xfId="1315"/>
    <cellStyle name="标题 2 2 16" xfId="1316"/>
    <cellStyle name="标题 2 2 17" xfId="1317"/>
    <cellStyle name="标题 2 2 18" xfId="1318"/>
    <cellStyle name="标题 2 2 2" xfId="1319"/>
    <cellStyle name="标题 2 2 3" xfId="1320"/>
    <cellStyle name="标题 2 2 4" xfId="1321"/>
    <cellStyle name="标题 2 2 5" xfId="1322"/>
    <cellStyle name="标题 2 2 6" xfId="1323"/>
    <cellStyle name="标题 2 2 7" xfId="1324"/>
    <cellStyle name="标题 2 2 8" xfId="1325"/>
    <cellStyle name="标题 2 2 9" xfId="1326"/>
    <cellStyle name="标题 2 2_支出明细项目表" xfId="1327"/>
    <cellStyle name="标题 2 20" xfId="1328"/>
    <cellStyle name="标题 2 21" xfId="1329"/>
    <cellStyle name="标题 2 22" xfId="1330"/>
    <cellStyle name="标题 2 23" xfId="1331"/>
    <cellStyle name="标题 2 24" xfId="1332"/>
    <cellStyle name="标题 2 25" xfId="1333"/>
    <cellStyle name="标题 2 3" xfId="1334"/>
    <cellStyle name="标题 2 3 10" xfId="1335"/>
    <cellStyle name="标题 2 3 11" xfId="1336"/>
    <cellStyle name="标题 2 3 12" xfId="1337"/>
    <cellStyle name="标题 2 3 13" xfId="1338"/>
    <cellStyle name="标题 2 3 14" xfId="1339"/>
    <cellStyle name="标题 2 3 15" xfId="1340"/>
    <cellStyle name="标题 2 3 16" xfId="1341"/>
    <cellStyle name="标题 2 3 17" xfId="1342"/>
    <cellStyle name="标题 2 3 18" xfId="1343"/>
    <cellStyle name="标题 2 3 2" xfId="1344"/>
    <cellStyle name="标题 2 3 3" xfId="1345"/>
    <cellStyle name="标题 2 3 4" xfId="1346"/>
    <cellStyle name="标题 2 3 5" xfId="1347"/>
    <cellStyle name="标题 2 3 6" xfId="1348"/>
    <cellStyle name="标题 2 3 7" xfId="1349"/>
    <cellStyle name="标题 2 3 8" xfId="1350"/>
    <cellStyle name="标题 2 3 9" xfId="1351"/>
    <cellStyle name="标题 2 3_支出明细项目表" xfId="1352"/>
    <cellStyle name="标题 2 4" xfId="1353"/>
    <cellStyle name="标题 2 4 2" xfId="1354"/>
    <cellStyle name="标题 2 4 3" xfId="1355"/>
    <cellStyle name="标题 2 4 4" xfId="1356"/>
    <cellStyle name="标题 2 4 5" xfId="1357"/>
    <cellStyle name="标题 2 4 6" xfId="1358"/>
    <cellStyle name="标题 2 4_支出明细项目表" xfId="1359"/>
    <cellStyle name="标题 2 5" xfId="1360"/>
    <cellStyle name="标题 2 6" xfId="1361"/>
    <cellStyle name="标题 2 7" xfId="1362"/>
    <cellStyle name="标题 2 8" xfId="1363"/>
    <cellStyle name="标题 2 9" xfId="1364"/>
    <cellStyle name="标题 20" xfId="1365"/>
    <cellStyle name="标题 21" xfId="1366"/>
    <cellStyle name="标题 22" xfId="1367"/>
    <cellStyle name="标题 23" xfId="1368"/>
    <cellStyle name="标题 24" xfId="1369"/>
    <cellStyle name="标题 25" xfId="1370"/>
    <cellStyle name="标题 26" xfId="1371"/>
    <cellStyle name="标题 27" xfId="1372"/>
    <cellStyle name="标题 28" xfId="1373"/>
    <cellStyle name="标题 3 10" xfId="1374"/>
    <cellStyle name="标题 3 11" xfId="1375"/>
    <cellStyle name="标题 3 12" xfId="1376"/>
    <cellStyle name="标题 3 13" xfId="1377"/>
    <cellStyle name="标题 3 14" xfId="1378"/>
    <cellStyle name="标题 3 15" xfId="1379"/>
    <cellStyle name="标题 3 16" xfId="1380"/>
    <cellStyle name="标题 3 17" xfId="1381"/>
    <cellStyle name="标题 3 18" xfId="1382"/>
    <cellStyle name="标题 3 19" xfId="1383"/>
    <cellStyle name="标题 3 2" xfId="1384"/>
    <cellStyle name="标题 3 2 10" xfId="1385"/>
    <cellStyle name="标题 3 2 11" xfId="1386"/>
    <cellStyle name="标题 3 2 12" xfId="1387"/>
    <cellStyle name="标题 3 2 13" xfId="1388"/>
    <cellStyle name="标题 3 2 14" xfId="1389"/>
    <cellStyle name="标题 3 2 15" xfId="1390"/>
    <cellStyle name="标题 3 2 16" xfId="1391"/>
    <cellStyle name="标题 3 2 17" xfId="1392"/>
    <cellStyle name="标题 3 2 18" xfId="1393"/>
    <cellStyle name="标题 3 2 2" xfId="1394"/>
    <cellStyle name="标题 3 2 3" xfId="1395"/>
    <cellStyle name="标题 3 2 4" xfId="1396"/>
    <cellStyle name="标题 3 2 5" xfId="1397"/>
    <cellStyle name="标题 3 2 6" xfId="1398"/>
    <cellStyle name="标题 3 2 7" xfId="1399"/>
    <cellStyle name="标题 3 2 8" xfId="1400"/>
    <cellStyle name="标题 3 2 9" xfId="1401"/>
    <cellStyle name="标题 3 2_支出明细项目表" xfId="1402"/>
    <cellStyle name="标题 3 20" xfId="1403"/>
    <cellStyle name="标题 3 21" xfId="1404"/>
    <cellStyle name="标题 3 22" xfId="1405"/>
    <cellStyle name="标题 3 23" xfId="1406"/>
    <cellStyle name="标题 3 24" xfId="1407"/>
    <cellStyle name="标题 3 25" xfId="1408"/>
    <cellStyle name="标题 3 3" xfId="1409"/>
    <cellStyle name="标题 3 3 10" xfId="1410"/>
    <cellStyle name="标题 3 3 11" xfId="1411"/>
    <cellStyle name="标题 3 3 12" xfId="1412"/>
    <cellStyle name="标题 3 3 13" xfId="1413"/>
    <cellStyle name="标题 3 3 14" xfId="1414"/>
    <cellStyle name="标题 3 3 15" xfId="1415"/>
    <cellStyle name="标题 3 3 16" xfId="1416"/>
    <cellStyle name="标题 3 3 17" xfId="1417"/>
    <cellStyle name="标题 3 3 18" xfId="1418"/>
    <cellStyle name="标题 3 3 2" xfId="1419"/>
    <cellStyle name="标题 3 3 3" xfId="1420"/>
    <cellStyle name="标题 3 3 4" xfId="1421"/>
    <cellStyle name="标题 3 3 5" xfId="1422"/>
    <cellStyle name="标题 3 3 6" xfId="1423"/>
    <cellStyle name="标题 3 3 7" xfId="1424"/>
    <cellStyle name="标题 3 3 8" xfId="1425"/>
    <cellStyle name="标题 3 3 9" xfId="1426"/>
    <cellStyle name="标题 3 3_支出明细项目表" xfId="1427"/>
    <cellStyle name="标题 3 4" xfId="1428"/>
    <cellStyle name="标题 3 4 2" xfId="1429"/>
    <cellStyle name="标题 3 4 3" xfId="1430"/>
    <cellStyle name="标题 3 4 4" xfId="1431"/>
    <cellStyle name="标题 3 4 5" xfId="1432"/>
    <cellStyle name="标题 3 4 6" xfId="1433"/>
    <cellStyle name="标题 3 4_支出明细项目表" xfId="1434"/>
    <cellStyle name="标题 3 5" xfId="1435"/>
    <cellStyle name="标题 3 6" xfId="1436"/>
    <cellStyle name="标题 3 7" xfId="1437"/>
    <cellStyle name="标题 3 8" xfId="1438"/>
    <cellStyle name="标题 3 9" xfId="1439"/>
    <cellStyle name="标题 4 10" xfId="1440"/>
    <cellStyle name="标题 4 11" xfId="1441"/>
    <cellStyle name="标题 4 12" xfId="1442"/>
    <cellStyle name="标题 4 13" xfId="1443"/>
    <cellStyle name="标题 4 14" xfId="1444"/>
    <cellStyle name="标题 4 15" xfId="1445"/>
    <cellStyle name="标题 4 16" xfId="1446"/>
    <cellStyle name="标题 4 17" xfId="1447"/>
    <cellStyle name="标题 4 18" xfId="1448"/>
    <cellStyle name="标题 4 19" xfId="1449"/>
    <cellStyle name="标题 4 2" xfId="1450"/>
    <cellStyle name="标题 4 2 10" xfId="1451"/>
    <cellStyle name="标题 4 2 11" xfId="1452"/>
    <cellStyle name="标题 4 2 12" xfId="1453"/>
    <cellStyle name="标题 4 2 13" xfId="1454"/>
    <cellStyle name="标题 4 2 14" xfId="1455"/>
    <cellStyle name="标题 4 2 15" xfId="1456"/>
    <cellStyle name="标题 4 2 16" xfId="1457"/>
    <cellStyle name="标题 4 2 17" xfId="1458"/>
    <cellStyle name="标题 4 2 18" xfId="1459"/>
    <cellStyle name="标题 4 2 2" xfId="1460"/>
    <cellStyle name="标题 4 2 3" xfId="1461"/>
    <cellStyle name="标题 4 2 4" xfId="1462"/>
    <cellStyle name="标题 4 2 5" xfId="1463"/>
    <cellStyle name="标题 4 2 6" xfId="1464"/>
    <cellStyle name="标题 4 2 7" xfId="1465"/>
    <cellStyle name="标题 4 2 8" xfId="1466"/>
    <cellStyle name="标题 4 2 9" xfId="1467"/>
    <cellStyle name="标题 4 20" xfId="1468"/>
    <cellStyle name="标题 4 21" xfId="1469"/>
    <cellStyle name="标题 4 22" xfId="1470"/>
    <cellStyle name="标题 4 23" xfId="1471"/>
    <cellStyle name="标题 4 24" xfId="1472"/>
    <cellStyle name="标题 4 25" xfId="1473"/>
    <cellStyle name="标题 4 3" xfId="1474"/>
    <cellStyle name="标题 4 3 10" xfId="1475"/>
    <cellStyle name="标题 4 3 11" xfId="1476"/>
    <cellStyle name="标题 4 3 12" xfId="1477"/>
    <cellStyle name="标题 4 3 13" xfId="1478"/>
    <cellStyle name="标题 4 3 14" xfId="1479"/>
    <cellStyle name="标题 4 3 15" xfId="1480"/>
    <cellStyle name="标题 4 3 16" xfId="1481"/>
    <cellStyle name="标题 4 3 17" xfId="1482"/>
    <cellStyle name="标题 4 3 18" xfId="1483"/>
    <cellStyle name="标题 4 3 2" xfId="1484"/>
    <cellStyle name="标题 4 3 3" xfId="1485"/>
    <cellStyle name="标题 4 3 4" xfId="1486"/>
    <cellStyle name="标题 4 3 5" xfId="1487"/>
    <cellStyle name="标题 4 3 6" xfId="1488"/>
    <cellStyle name="标题 4 3 7" xfId="1489"/>
    <cellStyle name="标题 4 3 8" xfId="1490"/>
    <cellStyle name="标题 4 3 9" xfId="1491"/>
    <cellStyle name="标题 4 4" xfId="1492"/>
    <cellStyle name="标题 4 4 2" xfId="1493"/>
    <cellStyle name="标题 4 4 3" xfId="1494"/>
    <cellStyle name="标题 4 4 4" xfId="1495"/>
    <cellStyle name="标题 4 4 5" xfId="1496"/>
    <cellStyle name="标题 4 4 6" xfId="1497"/>
    <cellStyle name="标题 4 5" xfId="1498"/>
    <cellStyle name="标题 4 6" xfId="1499"/>
    <cellStyle name="标题 4 7" xfId="1500"/>
    <cellStyle name="标题 4 8" xfId="1501"/>
    <cellStyle name="标题 4 9" xfId="1502"/>
    <cellStyle name="标题 5" xfId="1503"/>
    <cellStyle name="标题 5 10" xfId="1504"/>
    <cellStyle name="标题 5 11" xfId="1505"/>
    <cellStyle name="标题 5 12" xfId="1506"/>
    <cellStyle name="标题 5 13" xfId="1507"/>
    <cellStyle name="标题 5 14" xfId="1508"/>
    <cellStyle name="标题 5 15" xfId="1509"/>
    <cellStyle name="标题 5 16" xfId="1510"/>
    <cellStyle name="标题 5 17" xfId="1511"/>
    <cellStyle name="标题 5 18" xfId="1512"/>
    <cellStyle name="标题 5 2" xfId="1513"/>
    <cellStyle name="标题 5 3" xfId="1514"/>
    <cellStyle name="标题 5 4" xfId="1515"/>
    <cellStyle name="标题 5 5" xfId="1516"/>
    <cellStyle name="标题 5 6" xfId="1517"/>
    <cellStyle name="标题 5 7" xfId="1518"/>
    <cellStyle name="标题 5 8" xfId="1519"/>
    <cellStyle name="标题 5 9" xfId="1520"/>
    <cellStyle name="标题 6" xfId="1521"/>
    <cellStyle name="标题 6 10" xfId="1522"/>
    <cellStyle name="标题 6 11" xfId="1523"/>
    <cellStyle name="标题 6 12" xfId="1524"/>
    <cellStyle name="标题 6 13" xfId="1525"/>
    <cellStyle name="标题 6 14" xfId="1526"/>
    <cellStyle name="标题 6 15" xfId="1527"/>
    <cellStyle name="标题 6 16" xfId="1528"/>
    <cellStyle name="标题 6 17" xfId="1529"/>
    <cellStyle name="标题 6 18" xfId="1530"/>
    <cellStyle name="标题 6 2" xfId="1531"/>
    <cellStyle name="标题 6 3" xfId="1532"/>
    <cellStyle name="标题 6 4" xfId="1533"/>
    <cellStyle name="标题 6 5" xfId="1534"/>
    <cellStyle name="标题 6 6" xfId="1535"/>
    <cellStyle name="标题 6 7" xfId="1536"/>
    <cellStyle name="标题 6 8" xfId="1537"/>
    <cellStyle name="标题 6 9" xfId="1538"/>
    <cellStyle name="标题 7" xfId="1539"/>
    <cellStyle name="标题 7 2" xfId="1540"/>
    <cellStyle name="标题 7 3" xfId="1541"/>
    <cellStyle name="标题 7 4" xfId="1542"/>
    <cellStyle name="标题 7 5" xfId="1543"/>
    <cellStyle name="标题 7 6" xfId="1544"/>
    <cellStyle name="标题 8" xfId="1545"/>
    <cellStyle name="标题 9" xfId="1546"/>
    <cellStyle name="差 10" xfId="1547"/>
    <cellStyle name="差 11" xfId="1548"/>
    <cellStyle name="差 12" xfId="1549"/>
    <cellStyle name="差 13" xfId="1550"/>
    <cellStyle name="差 14" xfId="1551"/>
    <cellStyle name="差 15" xfId="1552"/>
    <cellStyle name="差 16" xfId="1553"/>
    <cellStyle name="差 17" xfId="1554"/>
    <cellStyle name="差 18" xfId="1555"/>
    <cellStyle name="差 19" xfId="1556"/>
    <cellStyle name="差 2" xfId="1557"/>
    <cellStyle name="差 2 10" xfId="1558"/>
    <cellStyle name="差 2 11" xfId="1559"/>
    <cellStyle name="差 2 12" xfId="1560"/>
    <cellStyle name="差 2 13" xfId="1561"/>
    <cellStyle name="差 2 14" xfId="1562"/>
    <cellStyle name="差 2 15" xfId="1563"/>
    <cellStyle name="差 2 16" xfId="1564"/>
    <cellStyle name="差 2 17" xfId="1565"/>
    <cellStyle name="差 2 18" xfId="1566"/>
    <cellStyle name="差 2 2" xfId="1567"/>
    <cellStyle name="差 2 3" xfId="1568"/>
    <cellStyle name="差 2 4" xfId="1569"/>
    <cellStyle name="差 2 5" xfId="1570"/>
    <cellStyle name="差 2 6" xfId="1571"/>
    <cellStyle name="差 2 7" xfId="1572"/>
    <cellStyle name="差 2 8" xfId="1573"/>
    <cellStyle name="差 2 9" xfId="1574"/>
    <cellStyle name="差 20" xfId="1575"/>
    <cellStyle name="差 21" xfId="1576"/>
    <cellStyle name="差 22" xfId="1577"/>
    <cellStyle name="差 23" xfId="1578"/>
    <cellStyle name="差 24" xfId="1579"/>
    <cellStyle name="差 25" xfId="1580"/>
    <cellStyle name="差 3" xfId="1581"/>
    <cellStyle name="差 3 10" xfId="1582"/>
    <cellStyle name="差 3 11" xfId="1583"/>
    <cellStyle name="差 3 12" xfId="1584"/>
    <cellStyle name="差 3 13" xfId="1585"/>
    <cellStyle name="差 3 14" xfId="1586"/>
    <cellStyle name="差 3 15" xfId="1587"/>
    <cellStyle name="差 3 16" xfId="1588"/>
    <cellStyle name="差 3 17" xfId="1589"/>
    <cellStyle name="差 3 18" xfId="1590"/>
    <cellStyle name="差 3 2" xfId="1591"/>
    <cellStyle name="差 3 3" xfId="1592"/>
    <cellStyle name="差 3 4" xfId="1593"/>
    <cellStyle name="差 3 5" xfId="1594"/>
    <cellStyle name="差 3 6" xfId="1595"/>
    <cellStyle name="差 3 7" xfId="1596"/>
    <cellStyle name="差 3 8" xfId="1597"/>
    <cellStyle name="差 3 9" xfId="1598"/>
    <cellStyle name="差 4" xfId="1599"/>
    <cellStyle name="差 4 2" xfId="1600"/>
    <cellStyle name="差 4 3" xfId="1601"/>
    <cellStyle name="差 4 4" xfId="1602"/>
    <cellStyle name="差 4 5" xfId="1603"/>
    <cellStyle name="差 4 6" xfId="1604"/>
    <cellStyle name="差 5" xfId="1605"/>
    <cellStyle name="差 6" xfId="1606"/>
    <cellStyle name="差 7" xfId="1607"/>
    <cellStyle name="差 8" xfId="1608"/>
    <cellStyle name="差 9" xfId="1609"/>
    <cellStyle name="差_2014年专项资金第五批明细项目预算汇总表 (2)" xfId="1610"/>
    <cellStyle name="差_2014年专项资金第五批明细项目预算汇总表 (2) 2" xfId="1611"/>
    <cellStyle name="差_2014年专项资金第五批明细项目预算汇总表 (2) 3" xfId="1612"/>
    <cellStyle name="差_2015年专项资金明细项目预算申报比较表(分专项预算、社保预算)" xfId="1613"/>
    <cellStyle name="差_2015年专项资金明细项目预算申报比较表(分专项预算、社保预算) 2" xfId="1614"/>
    <cellStyle name="差_2015年专项资金明细项目预算申报比较表(分专项预算、社保预算) 3" xfId="1615"/>
    <cellStyle name="差_2017年人代会表（19张表）最终定" xfId="1616"/>
    <cellStyle name="差_第四批 (报批)" xfId="1617"/>
    <cellStyle name="差_第四批 (报批) 2" xfId="1618"/>
    <cellStyle name="差_第四批 (报批) 3" xfId="1619"/>
    <cellStyle name="差_支出明细项目表" xfId="1620"/>
    <cellStyle name="差_智慧无锡资金绩效表2015" xfId="1621"/>
    <cellStyle name="常规" xfId="0" builtinId="0"/>
    <cellStyle name="常规 10" xfId="1622"/>
    <cellStyle name="常规 11" xfId="1623"/>
    <cellStyle name="常规 12" xfId="1624"/>
    <cellStyle name="常规 13" xfId="1625"/>
    <cellStyle name="常规 14" xfId="1626"/>
    <cellStyle name="常规 15" xfId="1627"/>
    <cellStyle name="常规 16" xfId="1628"/>
    <cellStyle name="常规 17" xfId="1629"/>
    <cellStyle name="常规 18" xfId="1630"/>
    <cellStyle name="常规 19" xfId="1631"/>
    <cellStyle name="常规 2" xfId="1632"/>
    <cellStyle name="常规 2 10" xfId="1633"/>
    <cellStyle name="常规 2 11" xfId="1634"/>
    <cellStyle name="常规 2 12" xfId="1635"/>
    <cellStyle name="常规 2 13" xfId="1636"/>
    <cellStyle name="常规 2 14" xfId="1637"/>
    <cellStyle name="常规 2 15" xfId="1638"/>
    <cellStyle name="常规 2 16" xfId="1639"/>
    <cellStyle name="常规 2 17" xfId="1640"/>
    <cellStyle name="常规 2 18" xfId="1641"/>
    <cellStyle name="常规 2 19" xfId="1642"/>
    <cellStyle name="常规 2 2" xfId="1643"/>
    <cellStyle name="常规 2 2 10" xfId="1644"/>
    <cellStyle name="常规 2 2 11" xfId="1645"/>
    <cellStyle name="常规 2 2 12" xfId="1646"/>
    <cellStyle name="常规 2 2 13" xfId="1647"/>
    <cellStyle name="常规 2 2 14" xfId="1648"/>
    <cellStyle name="常规 2 2 15" xfId="1649"/>
    <cellStyle name="常规 2 2 2" xfId="1650"/>
    <cellStyle name="常规 2 2 2 2" xfId="1651"/>
    <cellStyle name="常规 2 2 2 3" xfId="1652"/>
    <cellStyle name="常规 2 2 2 4" xfId="1653"/>
    <cellStyle name="常规 2 2 2 4 2" xfId="1"/>
    <cellStyle name="常规 2 2 2 4 2 2" xfId="1654"/>
    <cellStyle name="常规 2 2 2 4 2 2 2" xfId="1655"/>
    <cellStyle name="常规 2 2 2 4 2 2 3" xfId="2333"/>
    <cellStyle name="常规 2 2 2 4 3" xfId="1656"/>
    <cellStyle name="常规 2 2 2 4 3 2" xfId="1657"/>
    <cellStyle name="常规 2 2 2 4_2017年人代会表（19张表）最终定" xfId="1658"/>
    <cellStyle name="常规 2 2 2 5" xfId="1659"/>
    <cellStyle name="常规 2 2 3" xfId="1660"/>
    <cellStyle name="常规 2 2 4" xfId="1661"/>
    <cellStyle name="常规 2 2 5" xfId="1662"/>
    <cellStyle name="常规 2 2 6" xfId="1663"/>
    <cellStyle name="常规 2 2 7" xfId="1664"/>
    <cellStyle name="常规 2 2 8" xfId="1665"/>
    <cellStyle name="常规 2 2 9" xfId="1666"/>
    <cellStyle name="常规 2 20" xfId="1667"/>
    <cellStyle name="常规 2 21" xfId="1668"/>
    <cellStyle name="常规 2 22" xfId="2331"/>
    <cellStyle name="常规 2 3" xfId="1669"/>
    <cellStyle name="常规 2 3 2 2" xfId="1670"/>
    <cellStyle name="常规 2 3 2 2 2" xfId="1671"/>
    <cellStyle name="常规 2 3 2 2 3" xfId="1672"/>
    <cellStyle name="常规 2 3 2 2 3 2" xfId="1673"/>
    <cellStyle name="常规 2 3 2 2_2017年人代会表（19张表）最终定" xfId="1674"/>
    <cellStyle name="常规 2 4" xfId="1675"/>
    <cellStyle name="常规 2 5" xfId="1676"/>
    <cellStyle name="常规 2 5 2" xfId="1677"/>
    <cellStyle name="常规 2 6" xfId="1678"/>
    <cellStyle name="常规 2 7" xfId="1679"/>
    <cellStyle name="常规 2 8" xfId="1680"/>
    <cellStyle name="常规 2 9" xfId="1681"/>
    <cellStyle name="常规 2_2014年专项资金第五批明细项目预算汇总表3" xfId="1682"/>
    <cellStyle name="常规 20" xfId="1683"/>
    <cellStyle name="常规 21" xfId="1684"/>
    <cellStyle name="常规 22" xfId="1685"/>
    <cellStyle name="常规 23" xfId="1686"/>
    <cellStyle name="常规 24" xfId="1687"/>
    <cellStyle name="常规 25" xfId="1688"/>
    <cellStyle name="常规 26" xfId="1689"/>
    <cellStyle name="常规 27" xfId="1690"/>
    <cellStyle name="常规 28" xfId="1691"/>
    <cellStyle name="常规 29" xfId="1692"/>
    <cellStyle name="常规 3" xfId="1693"/>
    <cellStyle name="常规 3 2" xfId="1694"/>
    <cellStyle name="常规 3 3" xfId="1695"/>
    <cellStyle name="常规 3 4" xfId="1696"/>
    <cellStyle name="常规 3 5" xfId="2335"/>
    <cellStyle name="常规 30" xfId="1697"/>
    <cellStyle name="常规 31" xfId="1698"/>
    <cellStyle name="常规 32" xfId="1699"/>
    <cellStyle name="常规 33" xfId="1700"/>
    <cellStyle name="常规 34" xfId="1701"/>
    <cellStyle name="常规 35" xfId="1702"/>
    <cellStyle name="常规 36" xfId="1703"/>
    <cellStyle name="常规 37" xfId="1704"/>
    <cellStyle name="常规 38" xfId="1705"/>
    <cellStyle name="常规 39" xfId="1706"/>
    <cellStyle name="常规 4" xfId="1707"/>
    <cellStyle name="常规 40" xfId="1708"/>
    <cellStyle name="常规 41" xfId="1709"/>
    <cellStyle name="常规 42" xfId="1710"/>
    <cellStyle name="常规 43" xfId="1711"/>
    <cellStyle name="常规 44" xfId="1712"/>
    <cellStyle name="常规 45" xfId="1713"/>
    <cellStyle name="常规 46" xfId="1714"/>
    <cellStyle name="常规 47" xfId="1715"/>
    <cellStyle name="常规 48" xfId="1716"/>
    <cellStyle name="常规 49" xfId="1717"/>
    <cellStyle name="常规 5" xfId="1718"/>
    <cellStyle name="常规 5 2" xfId="1719"/>
    <cellStyle name="常规 5 2 2" xfId="1720"/>
    <cellStyle name="常规 5 2 3" xfId="1721"/>
    <cellStyle name="常规 5 3" xfId="1722"/>
    <cellStyle name="常规 5 4" xfId="1723"/>
    <cellStyle name="常规 5 5" xfId="2334"/>
    <cellStyle name="常规 5_支出明细项目表" xfId="1724"/>
    <cellStyle name="常规 50" xfId="1725"/>
    <cellStyle name="常规 51" xfId="1726"/>
    <cellStyle name="常规 52" xfId="1727"/>
    <cellStyle name="常规 53" xfId="1728"/>
    <cellStyle name="常规 54" xfId="1729"/>
    <cellStyle name="常规 55" xfId="1730"/>
    <cellStyle name="常规 56" xfId="1731"/>
    <cellStyle name="常规 57" xfId="1732"/>
    <cellStyle name="常规 58" xfId="1733"/>
    <cellStyle name="常规 59" xfId="1734"/>
    <cellStyle name="常规 6" xfId="1735"/>
    <cellStyle name="常规 6 2" xfId="1736"/>
    <cellStyle name="常规 6 2 2" xfId="1737"/>
    <cellStyle name="常规 6 3" xfId="1738"/>
    <cellStyle name="常规 6 4" xfId="1739"/>
    <cellStyle name="常规 6 5" xfId="1740"/>
    <cellStyle name="常规 6 6" xfId="1741"/>
    <cellStyle name="常规 6_支出明细项目表" xfId="1742"/>
    <cellStyle name="常规 60" xfId="1743"/>
    <cellStyle name="常规 61" xfId="1744"/>
    <cellStyle name="常规 62" xfId="1745"/>
    <cellStyle name="常规 63" xfId="1746"/>
    <cellStyle name="常规 64" xfId="1747"/>
    <cellStyle name="常规 65" xfId="1748"/>
    <cellStyle name="常规 66" xfId="1749"/>
    <cellStyle name="常规 67" xfId="1750"/>
    <cellStyle name="常规 68" xfId="1751"/>
    <cellStyle name="常规 69" xfId="1752"/>
    <cellStyle name="常规 7" xfId="1753"/>
    <cellStyle name="常规 7 2" xfId="1754"/>
    <cellStyle name="常规 7 2 2" xfId="1755"/>
    <cellStyle name="常规 7 2 2 2" xfId="1756"/>
    <cellStyle name="常规 7 3" xfId="1757"/>
    <cellStyle name="常规 70" xfId="1758"/>
    <cellStyle name="常规 71" xfId="1759"/>
    <cellStyle name="常规 72" xfId="1760"/>
    <cellStyle name="常规 73" xfId="1761"/>
    <cellStyle name="常规 74" xfId="1762"/>
    <cellStyle name="常规 75" xfId="1763"/>
    <cellStyle name="常规 76" xfId="1764"/>
    <cellStyle name="常规 77" xfId="1765"/>
    <cellStyle name="常规 78" xfId="1766"/>
    <cellStyle name="常规 79" xfId="1767"/>
    <cellStyle name="常规 8" xfId="1768"/>
    <cellStyle name="常规 8 2" xfId="1769"/>
    <cellStyle name="常规 80" xfId="1770"/>
    <cellStyle name="常规 81" xfId="1771"/>
    <cellStyle name="常规 82" xfId="1772"/>
    <cellStyle name="常规 83" xfId="1773"/>
    <cellStyle name="常规 84" xfId="1774"/>
    <cellStyle name="常规 85" xfId="1775"/>
    <cellStyle name="常规 86" xfId="1776"/>
    <cellStyle name="常规 87" xfId="1777"/>
    <cellStyle name="常规 87 2" xfId="1778"/>
    <cellStyle name="常规 88" xfId="1779"/>
    <cellStyle name="常规 89" xfId="2"/>
    <cellStyle name="常规 9" xfId="1780"/>
    <cellStyle name="常规 9 2" xfId="1781"/>
    <cellStyle name="常规 9 3" xfId="2332"/>
    <cellStyle name="常规 90" xfId="1782"/>
    <cellStyle name="常规 91" xfId="1783"/>
    <cellStyle name="超级链接" xfId="1784"/>
    <cellStyle name="好 10" xfId="1785"/>
    <cellStyle name="好 11" xfId="1786"/>
    <cellStyle name="好 12" xfId="1787"/>
    <cellStyle name="好 13" xfId="1788"/>
    <cellStyle name="好 14" xfId="1789"/>
    <cellStyle name="好 15" xfId="1790"/>
    <cellStyle name="好 16" xfId="1791"/>
    <cellStyle name="好 17" xfId="1792"/>
    <cellStyle name="好 18" xfId="1793"/>
    <cellStyle name="好 19" xfId="1794"/>
    <cellStyle name="好 2" xfId="1795"/>
    <cellStyle name="好 2 10" xfId="1796"/>
    <cellStyle name="好 2 11" xfId="1797"/>
    <cellStyle name="好 2 12" xfId="1798"/>
    <cellStyle name="好 2 13" xfId="1799"/>
    <cellStyle name="好 2 14" xfId="1800"/>
    <cellStyle name="好 2 15" xfId="1801"/>
    <cellStyle name="好 2 16" xfId="1802"/>
    <cellStyle name="好 2 17" xfId="1803"/>
    <cellStyle name="好 2 18" xfId="1804"/>
    <cellStyle name="好 2 2" xfId="1805"/>
    <cellStyle name="好 2 3" xfId="1806"/>
    <cellStyle name="好 2 4" xfId="1807"/>
    <cellStyle name="好 2 5" xfId="1808"/>
    <cellStyle name="好 2 6" xfId="1809"/>
    <cellStyle name="好 2 7" xfId="1810"/>
    <cellStyle name="好 2 8" xfId="1811"/>
    <cellStyle name="好 2 9" xfId="1812"/>
    <cellStyle name="好 20" xfId="1813"/>
    <cellStyle name="好 21" xfId="1814"/>
    <cellStyle name="好 22" xfId="1815"/>
    <cellStyle name="好 23" xfId="1816"/>
    <cellStyle name="好 24" xfId="1817"/>
    <cellStyle name="好 25" xfId="1818"/>
    <cellStyle name="好 3" xfId="1819"/>
    <cellStyle name="好 3 10" xfId="1820"/>
    <cellStyle name="好 3 11" xfId="1821"/>
    <cellStyle name="好 3 12" xfId="1822"/>
    <cellStyle name="好 3 13" xfId="1823"/>
    <cellStyle name="好 3 14" xfId="1824"/>
    <cellStyle name="好 3 15" xfId="1825"/>
    <cellStyle name="好 3 16" xfId="1826"/>
    <cellStyle name="好 3 17" xfId="1827"/>
    <cellStyle name="好 3 18" xfId="1828"/>
    <cellStyle name="好 3 2" xfId="1829"/>
    <cellStyle name="好 3 3" xfId="1830"/>
    <cellStyle name="好 3 4" xfId="1831"/>
    <cellStyle name="好 3 5" xfId="1832"/>
    <cellStyle name="好 3 6" xfId="1833"/>
    <cellStyle name="好 3 7" xfId="1834"/>
    <cellStyle name="好 3 8" xfId="1835"/>
    <cellStyle name="好 3 9" xfId="1836"/>
    <cellStyle name="好 4" xfId="1837"/>
    <cellStyle name="好 4 2" xfId="1838"/>
    <cellStyle name="好 4 3" xfId="1839"/>
    <cellStyle name="好 4 4" xfId="1840"/>
    <cellStyle name="好 4 5" xfId="1841"/>
    <cellStyle name="好 4 6" xfId="1842"/>
    <cellStyle name="好 5" xfId="1843"/>
    <cellStyle name="好 6" xfId="1844"/>
    <cellStyle name="好 7" xfId="1845"/>
    <cellStyle name="好 8" xfId="1846"/>
    <cellStyle name="好 9" xfId="1847"/>
    <cellStyle name="好_2014年专项资金第五批明细项目预算汇总表 (2)" xfId="1848"/>
    <cellStyle name="好_2014年专项资金第五批明细项目预算汇总表 (2) 2" xfId="1849"/>
    <cellStyle name="好_2014年专项资金第五批明细项目预算汇总表 (2) 3" xfId="1850"/>
    <cellStyle name="好_2015年专项资金明细项目预算申报比较表(分专项预算、社保预算)" xfId="1851"/>
    <cellStyle name="好_2015年专项资金明细项目预算申报比较表(分专项预算、社保预算) 2" xfId="1852"/>
    <cellStyle name="好_2015年专项资金明细项目预算申报比较表(分专项预算、社保预算) 3" xfId="1853"/>
    <cellStyle name="好_2017年人代会表（19张表）最终定" xfId="1854"/>
    <cellStyle name="好_第四批 (报批)" xfId="1855"/>
    <cellStyle name="好_第四批 (报批) 2" xfId="1856"/>
    <cellStyle name="好_第四批 (报批) 3" xfId="1857"/>
    <cellStyle name="好_支出明细项目表" xfId="1858"/>
    <cellStyle name="好_智慧无锡资金绩效表2015" xfId="1859"/>
    <cellStyle name="后继超级链接" xfId="1860"/>
    <cellStyle name="汇总 10" xfId="1861"/>
    <cellStyle name="汇总 11" xfId="1862"/>
    <cellStyle name="汇总 12" xfId="1863"/>
    <cellStyle name="汇总 13" xfId="1864"/>
    <cellStyle name="汇总 14" xfId="1865"/>
    <cellStyle name="汇总 15" xfId="1866"/>
    <cellStyle name="汇总 16" xfId="1867"/>
    <cellStyle name="汇总 17" xfId="1868"/>
    <cellStyle name="汇总 18" xfId="1869"/>
    <cellStyle name="汇总 19" xfId="1870"/>
    <cellStyle name="汇总 2" xfId="1871"/>
    <cellStyle name="汇总 2 10" xfId="1872"/>
    <cellStyle name="汇总 2 11" xfId="1873"/>
    <cellStyle name="汇总 2 12" xfId="1874"/>
    <cellStyle name="汇总 2 13" xfId="1875"/>
    <cellStyle name="汇总 2 14" xfId="1876"/>
    <cellStyle name="汇总 2 15" xfId="1877"/>
    <cellStyle name="汇总 2 16" xfId="1878"/>
    <cellStyle name="汇总 2 17" xfId="1879"/>
    <cellStyle name="汇总 2 18" xfId="1880"/>
    <cellStyle name="汇总 2 2" xfId="1881"/>
    <cellStyle name="汇总 2 3" xfId="1882"/>
    <cellStyle name="汇总 2 4" xfId="1883"/>
    <cellStyle name="汇总 2 5" xfId="1884"/>
    <cellStyle name="汇总 2 6" xfId="1885"/>
    <cellStyle name="汇总 2 7" xfId="1886"/>
    <cellStyle name="汇总 2 8" xfId="1887"/>
    <cellStyle name="汇总 2 9" xfId="1888"/>
    <cellStyle name="汇总 2_支出明细项目表" xfId="1889"/>
    <cellStyle name="汇总 20" xfId="1890"/>
    <cellStyle name="汇总 21" xfId="1891"/>
    <cellStyle name="汇总 22" xfId="1892"/>
    <cellStyle name="汇总 23" xfId="1893"/>
    <cellStyle name="汇总 24" xfId="1894"/>
    <cellStyle name="汇总 25" xfId="1895"/>
    <cellStyle name="汇总 3" xfId="1896"/>
    <cellStyle name="汇总 3 10" xfId="1897"/>
    <cellStyle name="汇总 3 11" xfId="1898"/>
    <cellStyle name="汇总 3 12" xfId="1899"/>
    <cellStyle name="汇总 3 13" xfId="1900"/>
    <cellStyle name="汇总 3 14" xfId="1901"/>
    <cellStyle name="汇总 3 15" xfId="1902"/>
    <cellStyle name="汇总 3 16" xfId="1903"/>
    <cellStyle name="汇总 3 17" xfId="1904"/>
    <cellStyle name="汇总 3 18" xfId="1905"/>
    <cellStyle name="汇总 3 2" xfId="1906"/>
    <cellStyle name="汇总 3 3" xfId="1907"/>
    <cellStyle name="汇总 3 4" xfId="1908"/>
    <cellStyle name="汇总 3 5" xfId="1909"/>
    <cellStyle name="汇总 3 6" xfId="1910"/>
    <cellStyle name="汇总 3 7" xfId="1911"/>
    <cellStyle name="汇总 3 8" xfId="1912"/>
    <cellStyle name="汇总 3 9" xfId="1913"/>
    <cellStyle name="汇总 3_支出明细项目表" xfId="1914"/>
    <cellStyle name="汇总 4" xfId="1915"/>
    <cellStyle name="汇总 4 2" xfId="1916"/>
    <cellStyle name="汇总 4 3" xfId="1917"/>
    <cellStyle name="汇总 4 4" xfId="1918"/>
    <cellStyle name="汇总 4 5" xfId="1919"/>
    <cellStyle name="汇总 4 6" xfId="1920"/>
    <cellStyle name="汇总 4_支出明细项目表" xfId="1921"/>
    <cellStyle name="汇总 5" xfId="1922"/>
    <cellStyle name="汇总 6" xfId="1923"/>
    <cellStyle name="汇总 7" xfId="1924"/>
    <cellStyle name="汇总 8" xfId="1925"/>
    <cellStyle name="汇总 9" xfId="1926"/>
    <cellStyle name="计算 10" xfId="1927"/>
    <cellStyle name="计算 11" xfId="1928"/>
    <cellStyle name="计算 12" xfId="1929"/>
    <cellStyle name="计算 13" xfId="1930"/>
    <cellStyle name="计算 14" xfId="1931"/>
    <cellStyle name="计算 15" xfId="1932"/>
    <cellStyle name="计算 16" xfId="1933"/>
    <cellStyle name="计算 17" xfId="1934"/>
    <cellStyle name="计算 18" xfId="1935"/>
    <cellStyle name="计算 19" xfId="1936"/>
    <cellStyle name="计算 2" xfId="1937"/>
    <cellStyle name="计算 2 10" xfId="1938"/>
    <cellStyle name="计算 2 11" xfId="1939"/>
    <cellStyle name="计算 2 12" xfId="1940"/>
    <cellStyle name="计算 2 13" xfId="1941"/>
    <cellStyle name="计算 2 14" xfId="1942"/>
    <cellStyle name="计算 2 15" xfId="1943"/>
    <cellStyle name="计算 2 16" xfId="1944"/>
    <cellStyle name="计算 2 17" xfId="1945"/>
    <cellStyle name="计算 2 18" xfId="1946"/>
    <cellStyle name="计算 2 2" xfId="1947"/>
    <cellStyle name="计算 2 3" xfId="1948"/>
    <cellStyle name="计算 2 4" xfId="1949"/>
    <cellStyle name="计算 2 5" xfId="1950"/>
    <cellStyle name="计算 2 6" xfId="1951"/>
    <cellStyle name="计算 2 7" xfId="1952"/>
    <cellStyle name="计算 2 8" xfId="1953"/>
    <cellStyle name="计算 2 9" xfId="1954"/>
    <cellStyle name="计算 2_支出明细项目表" xfId="1955"/>
    <cellStyle name="计算 20" xfId="1956"/>
    <cellStyle name="计算 21" xfId="1957"/>
    <cellStyle name="计算 22" xfId="1958"/>
    <cellStyle name="计算 23" xfId="1959"/>
    <cellStyle name="计算 24" xfId="1960"/>
    <cellStyle name="计算 25" xfId="1961"/>
    <cellStyle name="计算 3" xfId="1962"/>
    <cellStyle name="计算 3 10" xfId="1963"/>
    <cellStyle name="计算 3 11" xfId="1964"/>
    <cellStyle name="计算 3 12" xfId="1965"/>
    <cellStyle name="计算 3 13" xfId="1966"/>
    <cellStyle name="计算 3 14" xfId="1967"/>
    <cellStyle name="计算 3 15" xfId="1968"/>
    <cellStyle name="计算 3 16" xfId="1969"/>
    <cellStyle name="计算 3 17" xfId="1970"/>
    <cellStyle name="计算 3 18" xfId="1971"/>
    <cellStyle name="计算 3 2" xfId="1972"/>
    <cellStyle name="计算 3 3" xfId="1973"/>
    <cellStyle name="计算 3 4" xfId="1974"/>
    <cellStyle name="计算 3 5" xfId="1975"/>
    <cellStyle name="计算 3 6" xfId="1976"/>
    <cellStyle name="计算 3 7" xfId="1977"/>
    <cellStyle name="计算 3 8" xfId="1978"/>
    <cellStyle name="计算 3 9" xfId="1979"/>
    <cellStyle name="计算 3_支出明细项目表" xfId="1980"/>
    <cellStyle name="计算 4" xfId="1981"/>
    <cellStyle name="计算 4 2" xfId="1982"/>
    <cellStyle name="计算 4 3" xfId="1983"/>
    <cellStyle name="计算 4 4" xfId="1984"/>
    <cellStyle name="计算 4 5" xfId="1985"/>
    <cellStyle name="计算 4 6" xfId="1986"/>
    <cellStyle name="计算 4_支出明细项目表" xfId="1987"/>
    <cellStyle name="计算 5" xfId="1988"/>
    <cellStyle name="计算 6" xfId="1989"/>
    <cellStyle name="计算 7" xfId="1990"/>
    <cellStyle name="计算 8" xfId="1991"/>
    <cellStyle name="计算 9" xfId="1992"/>
    <cellStyle name="检查单元格 10" xfId="1993"/>
    <cellStyle name="检查单元格 11" xfId="1994"/>
    <cellStyle name="检查单元格 12" xfId="1995"/>
    <cellStyle name="检查单元格 13" xfId="1996"/>
    <cellStyle name="检查单元格 14" xfId="1997"/>
    <cellStyle name="检查单元格 15" xfId="1998"/>
    <cellStyle name="检查单元格 16" xfId="1999"/>
    <cellStyle name="检查单元格 17" xfId="2000"/>
    <cellStyle name="检查单元格 18" xfId="2001"/>
    <cellStyle name="检查单元格 19" xfId="2002"/>
    <cellStyle name="检查单元格 2" xfId="2003"/>
    <cellStyle name="检查单元格 2 10" xfId="2004"/>
    <cellStyle name="检查单元格 2 11" xfId="2005"/>
    <cellStyle name="检查单元格 2 12" xfId="2006"/>
    <cellStyle name="检查单元格 2 13" xfId="2007"/>
    <cellStyle name="检查单元格 2 14" xfId="2008"/>
    <cellStyle name="检查单元格 2 15" xfId="2009"/>
    <cellStyle name="检查单元格 2 16" xfId="2010"/>
    <cellStyle name="检查单元格 2 17" xfId="2011"/>
    <cellStyle name="检查单元格 2 18" xfId="2012"/>
    <cellStyle name="检查单元格 2 2" xfId="2013"/>
    <cellStyle name="检查单元格 2 3" xfId="2014"/>
    <cellStyle name="检查单元格 2 4" xfId="2015"/>
    <cellStyle name="检查单元格 2 5" xfId="2016"/>
    <cellStyle name="检查单元格 2 6" xfId="2017"/>
    <cellStyle name="检查单元格 2 7" xfId="2018"/>
    <cellStyle name="检查单元格 2 8" xfId="2019"/>
    <cellStyle name="检查单元格 2 9" xfId="2020"/>
    <cellStyle name="检查单元格 2_支出明细项目表" xfId="2021"/>
    <cellStyle name="检查单元格 20" xfId="2022"/>
    <cellStyle name="检查单元格 21" xfId="2023"/>
    <cellStyle name="检查单元格 22" xfId="2024"/>
    <cellStyle name="检查单元格 23" xfId="2025"/>
    <cellStyle name="检查单元格 24" xfId="2026"/>
    <cellStyle name="检查单元格 25" xfId="2027"/>
    <cellStyle name="检查单元格 3" xfId="2028"/>
    <cellStyle name="检查单元格 3 10" xfId="2029"/>
    <cellStyle name="检查单元格 3 11" xfId="2030"/>
    <cellStyle name="检查单元格 3 12" xfId="2031"/>
    <cellStyle name="检查单元格 3 13" xfId="2032"/>
    <cellStyle name="检查单元格 3 14" xfId="2033"/>
    <cellStyle name="检查单元格 3 15" xfId="2034"/>
    <cellStyle name="检查单元格 3 16" xfId="2035"/>
    <cellStyle name="检查单元格 3 17" xfId="2036"/>
    <cellStyle name="检查单元格 3 18" xfId="2037"/>
    <cellStyle name="检查单元格 3 2" xfId="2038"/>
    <cellStyle name="检查单元格 3 3" xfId="2039"/>
    <cellStyle name="检查单元格 3 4" xfId="2040"/>
    <cellStyle name="检查单元格 3 5" xfId="2041"/>
    <cellStyle name="检查单元格 3 6" xfId="2042"/>
    <cellStyle name="检查单元格 3 7" xfId="2043"/>
    <cellStyle name="检查单元格 3 8" xfId="2044"/>
    <cellStyle name="检查单元格 3 9" xfId="2045"/>
    <cellStyle name="检查单元格 3_支出明细项目表" xfId="2046"/>
    <cellStyle name="检查单元格 4" xfId="2047"/>
    <cellStyle name="检查单元格 4 2" xfId="2048"/>
    <cellStyle name="检查单元格 4 3" xfId="2049"/>
    <cellStyle name="检查单元格 4 4" xfId="2050"/>
    <cellStyle name="检查单元格 4 5" xfId="2051"/>
    <cellStyle name="检查单元格 4 6" xfId="2052"/>
    <cellStyle name="检查单元格 4_支出明细项目表" xfId="2053"/>
    <cellStyle name="检查单元格 5" xfId="2054"/>
    <cellStyle name="检查单元格 6" xfId="2055"/>
    <cellStyle name="检查单元格 7" xfId="2056"/>
    <cellStyle name="检查单元格 8" xfId="2057"/>
    <cellStyle name="检查单元格 9" xfId="2058"/>
    <cellStyle name="解释性文本 10" xfId="2059"/>
    <cellStyle name="解释性文本 11" xfId="2060"/>
    <cellStyle name="解释性文本 12" xfId="2061"/>
    <cellStyle name="解释性文本 13" xfId="2062"/>
    <cellStyle name="解释性文本 14" xfId="2063"/>
    <cellStyle name="解释性文本 15" xfId="2064"/>
    <cellStyle name="解释性文本 16" xfId="2065"/>
    <cellStyle name="解释性文本 17" xfId="2066"/>
    <cellStyle name="解释性文本 18" xfId="2067"/>
    <cellStyle name="解释性文本 19" xfId="2068"/>
    <cellStyle name="解释性文本 2" xfId="2069"/>
    <cellStyle name="解释性文本 2 10" xfId="2070"/>
    <cellStyle name="解释性文本 2 11" xfId="2071"/>
    <cellStyle name="解释性文本 2 12" xfId="2072"/>
    <cellStyle name="解释性文本 2 13" xfId="2073"/>
    <cellStyle name="解释性文本 2 14" xfId="2074"/>
    <cellStyle name="解释性文本 2 15" xfId="2075"/>
    <cellStyle name="解释性文本 2 16" xfId="2076"/>
    <cellStyle name="解释性文本 2 17" xfId="2077"/>
    <cellStyle name="解释性文本 2 18" xfId="2078"/>
    <cellStyle name="解释性文本 2 2" xfId="2079"/>
    <cellStyle name="解释性文本 2 3" xfId="2080"/>
    <cellStyle name="解释性文本 2 4" xfId="2081"/>
    <cellStyle name="解释性文本 2 5" xfId="2082"/>
    <cellStyle name="解释性文本 2 6" xfId="2083"/>
    <cellStyle name="解释性文本 2 7" xfId="2084"/>
    <cellStyle name="解释性文本 2 8" xfId="2085"/>
    <cellStyle name="解释性文本 2 9" xfId="2086"/>
    <cellStyle name="解释性文本 20" xfId="2087"/>
    <cellStyle name="解释性文本 21" xfId="2088"/>
    <cellStyle name="解释性文本 22" xfId="2089"/>
    <cellStyle name="解释性文本 23" xfId="2090"/>
    <cellStyle name="解释性文本 24" xfId="2091"/>
    <cellStyle name="解释性文本 25" xfId="2092"/>
    <cellStyle name="解释性文本 3" xfId="2093"/>
    <cellStyle name="解释性文本 3 10" xfId="2094"/>
    <cellStyle name="解释性文本 3 11" xfId="2095"/>
    <cellStyle name="解释性文本 3 12" xfId="2096"/>
    <cellStyle name="解释性文本 3 13" xfId="2097"/>
    <cellStyle name="解释性文本 3 14" xfId="2098"/>
    <cellStyle name="解释性文本 3 15" xfId="2099"/>
    <cellStyle name="解释性文本 3 16" xfId="2100"/>
    <cellStyle name="解释性文本 3 17" xfId="2101"/>
    <cellStyle name="解释性文本 3 18" xfId="2102"/>
    <cellStyle name="解释性文本 3 2" xfId="2103"/>
    <cellStyle name="解释性文本 3 3" xfId="2104"/>
    <cellStyle name="解释性文本 3 4" xfId="2105"/>
    <cellStyle name="解释性文本 3 5" xfId="2106"/>
    <cellStyle name="解释性文本 3 6" xfId="2107"/>
    <cellStyle name="解释性文本 3 7" xfId="2108"/>
    <cellStyle name="解释性文本 3 8" xfId="2109"/>
    <cellStyle name="解释性文本 3 9" xfId="2110"/>
    <cellStyle name="解释性文本 4" xfId="2111"/>
    <cellStyle name="解释性文本 4 2" xfId="2112"/>
    <cellStyle name="解释性文本 4 3" xfId="2113"/>
    <cellStyle name="解释性文本 4 4" xfId="2114"/>
    <cellStyle name="解释性文本 4 5" xfId="2115"/>
    <cellStyle name="解释性文本 4 6" xfId="2116"/>
    <cellStyle name="解释性文本 5" xfId="2117"/>
    <cellStyle name="解释性文本 6" xfId="2118"/>
    <cellStyle name="解释性文本 7" xfId="2119"/>
    <cellStyle name="解释性文本 8" xfId="2120"/>
    <cellStyle name="解释性文本 9" xfId="2121"/>
    <cellStyle name="警告文本 10" xfId="2122"/>
    <cellStyle name="警告文本 11" xfId="2123"/>
    <cellStyle name="警告文本 12" xfId="2124"/>
    <cellStyle name="警告文本 13" xfId="2125"/>
    <cellStyle name="警告文本 14" xfId="2126"/>
    <cellStyle name="警告文本 15" xfId="2127"/>
    <cellStyle name="警告文本 16" xfId="2128"/>
    <cellStyle name="警告文本 17" xfId="2129"/>
    <cellStyle name="警告文本 18" xfId="2130"/>
    <cellStyle name="警告文本 19" xfId="2131"/>
    <cellStyle name="警告文本 2" xfId="2132"/>
    <cellStyle name="警告文本 2 10" xfId="2133"/>
    <cellStyle name="警告文本 2 11" xfId="2134"/>
    <cellStyle name="警告文本 2 12" xfId="2135"/>
    <cellStyle name="警告文本 2 13" xfId="2136"/>
    <cellStyle name="警告文本 2 14" xfId="2137"/>
    <cellStyle name="警告文本 2 15" xfId="2138"/>
    <cellStyle name="警告文本 2 16" xfId="2139"/>
    <cellStyle name="警告文本 2 17" xfId="2140"/>
    <cellStyle name="警告文本 2 18" xfId="2141"/>
    <cellStyle name="警告文本 2 2" xfId="2142"/>
    <cellStyle name="警告文本 2 3" xfId="2143"/>
    <cellStyle name="警告文本 2 4" xfId="2144"/>
    <cellStyle name="警告文本 2 5" xfId="2145"/>
    <cellStyle name="警告文本 2 6" xfId="2146"/>
    <cellStyle name="警告文本 2 7" xfId="2147"/>
    <cellStyle name="警告文本 2 8" xfId="2148"/>
    <cellStyle name="警告文本 2 9" xfId="2149"/>
    <cellStyle name="警告文本 20" xfId="2150"/>
    <cellStyle name="警告文本 21" xfId="2151"/>
    <cellStyle name="警告文本 22" xfId="2152"/>
    <cellStyle name="警告文本 23" xfId="2153"/>
    <cellStyle name="警告文本 24" xfId="2154"/>
    <cellStyle name="警告文本 25" xfId="2155"/>
    <cellStyle name="警告文本 3" xfId="2156"/>
    <cellStyle name="警告文本 3 10" xfId="2157"/>
    <cellStyle name="警告文本 3 11" xfId="2158"/>
    <cellStyle name="警告文本 3 12" xfId="2159"/>
    <cellStyle name="警告文本 3 13" xfId="2160"/>
    <cellStyle name="警告文本 3 14" xfId="2161"/>
    <cellStyle name="警告文本 3 15" xfId="2162"/>
    <cellStyle name="警告文本 3 16" xfId="2163"/>
    <cellStyle name="警告文本 3 17" xfId="2164"/>
    <cellStyle name="警告文本 3 18" xfId="2165"/>
    <cellStyle name="警告文本 3 2" xfId="2166"/>
    <cellStyle name="警告文本 3 3" xfId="2167"/>
    <cellStyle name="警告文本 3 4" xfId="2168"/>
    <cellStyle name="警告文本 3 5" xfId="2169"/>
    <cellStyle name="警告文本 3 6" xfId="2170"/>
    <cellStyle name="警告文本 3 7" xfId="2171"/>
    <cellStyle name="警告文本 3 8" xfId="2172"/>
    <cellStyle name="警告文本 3 9" xfId="2173"/>
    <cellStyle name="警告文本 4" xfId="2174"/>
    <cellStyle name="警告文本 4 2" xfId="2175"/>
    <cellStyle name="警告文本 4 3" xfId="2176"/>
    <cellStyle name="警告文本 4 4" xfId="2177"/>
    <cellStyle name="警告文本 4 5" xfId="2178"/>
    <cellStyle name="警告文本 4 6" xfId="2179"/>
    <cellStyle name="警告文本 5" xfId="2180"/>
    <cellStyle name="警告文本 6" xfId="2181"/>
    <cellStyle name="警告文本 7" xfId="2182"/>
    <cellStyle name="警告文本 8" xfId="2183"/>
    <cellStyle name="警告文本 9" xfId="2184"/>
    <cellStyle name="链接单元格 2" xfId="2185"/>
    <cellStyle name="链接单元格 2 2" xfId="2186"/>
    <cellStyle name="链接单元格 2 3" xfId="2187"/>
    <cellStyle name="链接单元格 2 4" xfId="2188"/>
    <cellStyle name="链接单元格 2 5" xfId="2189"/>
    <cellStyle name="链接单元格 2 6" xfId="2190"/>
    <cellStyle name="链接单元格 2_支出明细项目表" xfId="2191"/>
    <cellStyle name="链接单元格 3" xfId="2192"/>
    <cellStyle name="链接单元格 3 2" xfId="2193"/>
    <cellStyle name="链接单元格 3 3" xfId="2194"/>
    <cellStyle name="链接单元格 3 4" xfId="2195"/>
    <cellStyle name="链接单元格 3 5" xfId="2196"/>
    <cellStyle name="链接单元格 3 6" xfId="2197"/>
    <cellStyle name="链接单元格 3_支出明细项目表" xfId="2198"/>
    <cellStyle name="链接单元格 4" xfId="2199"/>
    <cellStyle name="链接单元格 4 2" xfId="2200"/>
    <cellStyle name="链接单元格 4 3" xfId="2201"/>
    <cellStyle name="链接单元格 4 4" xfId="2202"/>
    <cellStyle name="链接单元格 4 5" xfId="2203"/>
    <cellStyle name="链接单元格 4 6" xfId="2204"/>
    <cellStyle name="链接单元格 4_支出明细项目表" xfId="2205"/>
    <cellStyle name="霓付 [0]_97MBO" xfId="2211"/>
    <cellStyle name="霓付_97MBO" xfId="2212"/>
    <cellStyle name="烹拳 [0]_97MBO" xfId="2213"/>
    <cellStyle name="烹拳_97MBO" xfId="2214"/>
    <cellStyle name="普通_ 白土" xfId="2215"/>
    <cellStyle name="千分位[0]_ 白土" xfId="2216"/>
    <cellStyle name="千分位_ 白土" xfId="2217"/>
    <cellStyle name="千位[0]_1" xfId="2218"/>
    <cellStyle name="千位_1" xfId="2219"/>
    <cellStyle name="千位分隔 2" xfId="2220"/>
    <cellStyle name="千位分隔 2 10" xfId="2221"/>
    <cellStyle name="千位分隔 2 11" xfId="2222"/>
    <cellStyle name="千位分隔 2 12" xfId="2223"/>
    <cellStyle name="千位分隔 2 13" xfId="2224"/>
    <cellStyle name="千位分隔 2 14" xfId="2225"/>
    <cellStyle name="千位分隔 2 15" xfId="2226"/>
    <cellStyle name="千位分隔 2 16" xfId="2227"/>
    <cellStyle name="千位分隔 2 17" xfId="2228"/>
    <cellStyle name="千位分隔 2 18" xfId="2229"/>
    <cellStyle name="千位分隔 2 19" xfId="2230"/>
    <cellStyle name="千位分隔 2 2" xfId="2231"/>
    <cellStyle name="千位分隔 2 20" xfId="2232"/>
    <cellStyle name="千位分隔 2 3" xfId="2233"/>
    <cellStyle name="千位分隔 2 4" xfId="2234"/>
    <cellStyle name="千位分隔 2 5" xfId="2235"/>
    <cellStyle name="千位分隔 2 6" xfId="2236"/>
    <cellStyle name="千位分隔 2 7" xfId="2237"/>
    <cellStyle name="千位分隔 2 8" xfId="2238"/>
    <cellStyle name="千位分隔 2 9" xfId="2239"/>
    <cellStyle name="千位分隔 3" xfId="2240"/>
    <cellStyle name="千位分隔 4" xfId="2241"/>
    <cellStyle name="千位分隔 5" xfId="2242"/>
    <cellStyle name="千位分隔 6" xfId="2243"/>
    <cellStyle name="千位分隔 7" xfId="2244"/>
    <cellStyle name="千位分隔 8" xfId="2245"/>
    <cellStyle name="钎霖_laroux" xfId="2246"/>
    <cellStyle name="强调文字颜色 1 10" xfId="2247"/>
    <cellStyle name="强调文字颜色 1 11" xfId="2248"/>
    <cellStyle name="强调文字颜色 1 12" xfId="2249"/>
    <cellStyle name="强调文字颜色 1 13" xfId="2250"/>
    <cellStyle name="强调文字颜色 1 14" xfId="2251"/>
    <cellStyle name="强调文字颜色 1 15" xfId="2252"/>
    <cellStyle name="强调文字颜色 1 16" xfId="2253"/>
    <cellStyle name="强调文字颜色 1 17" xfId="2254"/>
    <cellStyle name="强调文字颜色 1 18" xfId="2255"/>
    <cellStyle name="强调文字颜色 1 19" xfId="2256"/>
    <cellStyle name="强调文字颜色 1 2" xfId="2257"/>
    <cellStyle name="强调文字颜色 1 2 10" xfId="2258"/>
    <cellStyle name="强调文字颜色 1 2 11" xfId="2259"/>
    <cellStyle name="强调文字颜色 1 2 12" xfId="2260"/>
    <cellStyle name="强调文字颜色 1 2 13" xfId="2261"/>
    <cellStyle name="强调文字颜色 1 2 14" xfId="2262"/>
    <cellStyle name="强调文字颜色 1 2 15" xfId="2263"/>
    <cellStyle name="强调文字颜色 1 2 16" xfId="2264"/>
    <cellStyle name="强调文字颜色 1 2 17" xfId="2265"/>
    <cellStyle name="强调文字颜色 1 2 18" xfId="2266"/>
    <cellStyle name="强调文字颜色 1 2 2" xfId="2267"/>
    <cellStyle name="强调文字颜色 1 2 3" xfId="2268"/>
    <cellStyle name="强调文字颜色 1 2 4" xfId="2269"/>
    <cellStyle name="强调文字颜色 1 2 5" xfId="2270"/>
    <cellStyle name="强调文字颜色 1 2 6" xfId="2271"/>
    <cellStyle name="强调文字颜色 1 2 7" xfId="2272"/>
    <cellStyle name="强调文字颜色 1 2 8" xfId="2273"/>
    <cellStyle name="强调文字颜色 1 2 9" xfId="2274"/>
    <cellStyle name="强调文字颜色 1 20" xfId="2275"/>
    <cellStyle name="强调文字颜色 1 21" xfId="2276"/>
    <cellStyle name="强调文字颜色 1 22" xfId="2277"/>
    <cellStyle name="强调文字颜色 1 23" xfId="2278"/>
    <cellStyle name="强调文字颜色 1 24" xfId="2279"/>
    <cellStyle name="强调文字颜色 1 25" xfId="2280"/>
    <cellStyle name="强调文字颜色 1 3" xfId="2281"/>
    <cellStyle name="强调文字颜色 1 3 10" xfId="2282"/>
    <cellStyle name="强调文字颜色 1 3 11" xfId="2283"/>
    <cellStyle name="强调文字颜色 1 3 12" xfId="2284"/>
    <cellStyle name="强调文字颜色 1 3 13" xfId="2285"/>
    <cellStyle name="强调文字颜色 1 3 14" xfId="2286"/>
    <cellStyle name="强调文字颜色 1 3 15" xfId="2287"/>
    <cellStyle name="强调文字颜色 1 3 16" xfId="2288"/>
    <cellStyle name="强调文字颜色 1 3 17" xfId="2289"/>
    <cellStyle name="强调文字颜色 1 3 18" xfId="2290"/>
    <cellStyle name="强调文字颜色 1 3 2" xfId="2291"/>
    <cellStyle name="强调文字颜色 1 3 3" xfId="2292"/>
    <cellStyle name="强调文字颜色 1 3 4" xfId="2293"/>
    <cellStyle name="强调文字颜色 1 3 5" xfId="2294"/>
    <cellStyle name="强调文字颜色 1 4" xfId="2295"/>
    <cellStyle name="强调文字颜色 2 2" xfId="2296"/>
    <cellStyle name="强调文字颜色 2 3" xfId="2297"/>
    <cellStyle name="强调文字颜色 2 4" xfId="2298"/>
    <cellStyle name="强调文字颜色 3 2" xfId="2299"/>
    <cellStyle name="强调文字颜色 3 3" xfId="2300"/>
    <cellStyle name="强调文字颜色 3 4" xfId="2301"/>
    <cellStyle name="强调文字颜色 4 2" xfId="2302"/>
    <cellStyle name="强调文字颜色 4 3" xfId="2303"/>
    <cellStyle name="强调文字颜色 4 4" xfId="2304"/>
    <cellStyle name="强调文字颜色 5 2" xfId="2305"/>
    <cellStyle name="强调文字颜色 5 3" xfId="2306"/>
    <cellStyle name="强调文字颜色 5 4" xfId="2307"/>
    <cellStyle name="强调文字颜色 6 2" xfId="2308"/>
    <cellStyle name="强调文字颜色 6 3" xfId="2309"/>
    <cellStyle name="强调文字颜色 6 4" xfId="2310"/>
    <cellStyle name="适中 2" xfId="2311"/>
    <cellStyle name="适中 3" xfId="2312"/>
    <cellStyle name="适中 4" xfId="2313"/>
    <cellStyle name="输出 2" xfId="2314"/>
    <cellStyle name="输出 3" xfId="2315"/>
    <cellStyle name="输出 4" xfId="2316"/>
    <cellStyle name="输入 2" xfId="2317"/>
    <cellStyle name="输入 3" xfId="2318"/>
    <cellStyle name="输入 4" xfId="2319"/>
    <cellStyle name="㼿" xfId="2325"/>
    <cellStyle name="㼿_二、2.2018市本级政府专项资金清单" xfId="2326"/>
    <cellStyle name="㼿㼿" xfId="2327"/>
    <cellStyle name="㼿㼿?" xfId="2328"/>
    <cellStyle name="㼿㼿㼿㼿" xfId="2329"/>
    <cellStyle name="㼿㼿㼿㼿㼿㼿㼿" xfId="2330"/>
    <cellStyle name="未定义" xfId="2320"/>
    <cellStyle name="样式 1" xfId="2321"/>
    <cellStyle name="注释 2" xfId="2322"/>
    <cellStyle name="注释 3" xfId="2323"/>
    <cellStyle name="注释 4" xfId="2324"/>
    <cellStyle name="콤마 [0]_BOILER-CO1" xfId="2206"/>
    <cellStyle name="콤마_BOILER-CO1" xfId="2207"/>
    <cellStyle name="통화 [0]_BOILER-CO1" xfId="2208"/>
    <cellStyle name="통화_BOILER-CO1" xfId="2209"/>
    <cellStyle name="표준_0N-HANDLING " xfId="22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788;&#23460;&#24037;&#20316;/&#39044;&#31639;&#35835;&#26412;/2018&#24180;&#39044;&#31639;&#35835;&#26412;/Documents%20and%20Settings/Administrator/Local%20Settings/Temporary%20Internet%20Files/Content.IE5/MEDKIDMT/development/zhc/999.&#20132;&#25509;&#36164;&#26009;/&#38750;&#31246;&#25910;&#20837;&#25253;&#34920;/2013&#24180;&#38750;&#31246;&#25910;&#20837;&#25253;&#34920;/2013&#24180;6&#26376;/2013&#24180;6&#26376;&#38750;&#31246;&#25910;&#20837;&#25253;&#34920;(&#20840;&#21475;&#24452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788;&#23460;&#24037;&#20316;/&#39044;&#31639;&#35835;&#26412;/2018&#24180;&#39044;&#31639;&#35835;&#26412;/Documents%20and%20Settings/Administrator/Local%20Settings/Temporary%20Internet%20Files/Content.IE5/MEDKIDMT/development/zhc/999.&#20132;&#25509;&#36164;&#26009;/&#25910;&#20837;&#35745;&#21010;/2015&#24180;&#25910;&#20837;&#35745;&#21010;/&#65288;&#23450;&#21457;&#39044;&#31639;&#65289;2015&#24180;&#37096;&#38376;&#21333;&#20301;&#38750;&#31246;&#25910;&#20837;&#35745;&#21010;&#25968;(&#22788;&#23460;&#27719;&#24635;&#21152;&#2403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录"/>
      <sheetName val="dwdm"/>
      <sheetName val="上年"/>
      <sheetName val="类别"/>
      <sheetName val="封面"/>
      <sheetName val="政府专项"/>
      <sheetName val="政府专项（十三）表2"/>
      <sheetName val="A类"/>
      <sheetName val="B类"/>
      <sheetName val="全额单位"/>
      <sheetName val="差额单位"/>
      <sheetName val="自收自支"/>
      <sheetName val="汇总（资金性质）"/>
      <sheetName val="执行情况汇总表(表1-1)"/>
      <sheetName val="执行情况（口子）"/>
      <sheetName val="执行情况汇总表(表1-2)"/>
      <sheetName val="分口子明细 (文行)"/>
      <sheetName val="分口子明细 (社保)"/>
      <sheetName val="分口子明细 (农业)"/>
      <sheetName val="分口子明细 (经建)"/>
      <sheetName val="分口子明细 (金融)"/>
      <sheetName val="分口子明细 (工贸)"/>
      <sheetName val="分口子明细 (资源) "/>
      <sheetName val="分口子明细 (综合)"/>
      <sheetName val="B类-非税"/>
      <sheetName val="全额单位-非税"/>
      <sheetName val="差额单位-非税"/>
      <sheetName val="自收自支-非税"/>
      <sheetName val="汇总（资金性质）-非税"/>
      <sheetName val="执行情况汇总表(表1-1)-非税"/>
      <sheetName val="执行情况（口子）-非税"/>
      <sheetName val="执行情况汇总表(表1-2)-非税"/>
      <sheetName val="分口子明细 (文行)-非税"/>
      <sheetName val="分口子明细 (社保)-非税"/>
      <sheetName val="分口子明细 (农业)-非税"/>
      <sheetName val="分口子明细 (经建)-非税"/>
      <sheetName val="分口子明细 (金融)-非税"/>
      <sheetName val="分口子明细 (工贸)-非税"/>
      <sheetName val="分口子明细 (资源)-非税"/>
      <sheetName val="分口子明细 (综合)-非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dm"/>
      <sheetName val="sfmx"/>
      <sheetName val="2015年行政事业单位预算外计划"/>
      <sheetName val="2015自收自支计划"/>
    </sheetNames>
    <sheetDataSet>
      <sheetData sheetId="0">
        <row r="3">
          <cell r="A3" t="str">
            <v>单位代码</v>
          </cell>
          <cell r="B3" t="str">
            <v>单位名称</v>
          </cell>
          <cell r="C3" t="str">
            <v>单位性质</v>
          </cell>
          <cell r="D3" t="str">
            <v>财政供给政策</v>
          </cell>
          <cell r="E3" t="str">
            <v>主功能科目代码</v>
          </cell>
        </row>
        <row r="4">
          <cell r="A4" t="str">
            <v>001</v>
          </cell>
          <cell r="B4" t="str">
            <v>行政政法（教科文）处</v>
          </cell>
        </row>
        <row r="5">
          <cell r="A5" t="str">
            <v xml:space="preserve">  101001</v>
          </cell>
          <cell r="B5" t="str">
            <v xml:space="preserve">  无锡市文化广电新闻出版局机关</v>
          </cell>
          <cell r="C5" t="str">
            <v>行政单位</v>
          </cell>
          <cell r="D5" t="str">
            <v>全额拨款</v>
          </cell>
          <cell r="E5" t="str">
            <v>2070101</v>
          </cell>
        </row>
        <row r="6">
          <cell r="A6" t="str">
            <v xml:space="preserve">  101006</v>
          </cell>
          <cell r="B6" t="str">
            <v xml:space="preserve">  无锡市文化艺术研究保护所</v>
          </cell>
          <cell r="C6" t="str">
            <v>事业单位</v>
          </cell>
          <cell r="D6" t="str">
            <v>全额拨款</v>
          </cell>
          <cell r="E6" t="str">
            <v>2070111</v>
          </cell>
        </row>
        <row r="7">
          <cell r="A7" t="str">
            <v xml:space="preserve">  101007</v>
          </cell>
          <cell r="B7" t="str">
            <v xml:space="preserve">  无锡市文化行政综合执法支队</v>
          </cell>
          <cell r="C7" t="str">
            <v>参照单位</v>
          </cell>
          <cell r="D7" t="str">
            <v>全额拨款</v>
          </cell>
          <cell r="E7" t="str">
            <v>2070101</v>
          </cell>
        </row>
        <row r="8">
          <cell r="A8" t="str">
            <v xml:space="preserve">  101009</v>
          </cell>
          <cell r="B8" t="str">
            <v xml:space="preserve">  无锡市文物管理委员会办公室</v>
          </cell>
          <cell r="C8" t="str">
            <v>参照单位</v>
          </cell>
          <cell r="D8" t="str">
            <v>全额拨款</v>
          </cell>
          <cell r="E8" t="str">
            <v>2070201</v>
          </cell>
        </row>
        <row r="9">
          <cell r="A9" t="str">
            <v xml:space="preserve">  101010</v>
          </cell>
          <cell r="B9" t="str">
            <v xml:space="preserve">  无锡市文化遗产保护和考古研究所</v>
          </cell>
          <cell r="C9" t="str">
            <v>事业单位</v>
          </cell>
          <cell r="D9" t="str">
            <v>全额拨款</v>
          </cell>
          <cell r="E9" t="str">
            <v>2070199</v>
          </cell>
        </row>
        <row r="10">
          <cell r="A10" t="str">
            <v xml:space="preserve">  102001</v>
          </cell>
          <cell r="B10" t="str">
            <v xml:space="preserve">  无锡市体育局机关</v>
          </cell>
          <cell r="C10" t="str">
            <v>行政单位</v>
          </cell>
          <cell r="D10" t="str">
            <v>全额拨款</v>
          </cell>
          <cell r="E10" t="str">
            <v>2070301</v>
          </cell>
        </row>
        <row r="11">
          <cell r="A11" t="str">
            <v xml:space="preserve">  102009</v>
          </cell>
          <cell r="B11" t="str">
            <v xml:space="preserve">  无锡市体育市场稽查队</v>
          </cell>
          <cell r="C11" t="str">
            <v>参照单位</v>
          </cell>
          <cell r="D11" t="str">
            <v>全额拨款</v>
          </cell>
          <cell r="E11" t="str">
            <v>2070301</v>
          </cell>
        </row>
        <row r="12">
          <cell r="A12" t="str">
            <v xml:space="preserve">  102010</v>
          </cell>
          <cell r="B12" t="str">
            <v xml:space="preserve">  无锡市体育竞赛管理中心</v>
          </cell>
          <cell r="C12" t="str">
            <v>事业单位</v>
          </cell>
          <cell r="D12" t="str">
            <v>全额拨款</v>
          </cell>
          <cell r="E12" t="str">
            <v>2070305</v>
          </cell>
        </row>
        <row r="13">
          <cell r="A13" t="str">
            <v xml:space="preserve">  102011</v>
          </cell>
          <cell r="B13" t="str">
            <v xml:space="preserve">  无锡市健身气功管理办公室</v>
          </cell>
          <cell r="C13" t="str">
            <v>事业单位</v>
          </cell>
          <cell r="D13" t="str">
            <v>全额拨款</v>
          </cell>
          <cell r="E13" t="str">
            <v>2070399</v>
          </cell>
        </row>
        <row r="14">
          <cell r="A14" t="str">
            <v xml:space="preserve">  103001</v>
          </cell>
          <cell r="B14" t="str">
            <v xml:space="preserve">  无锡市教育局机关</v>
          </cell>
          <cell r="C14" t="str">
            <v>行政单位</v>
          </cell>
          <cell r="D14" t="str">
            <v>全额拨款</v>
          </cell>
          <cell r="E14" t="str">
            <v>2050101</v>
          </cell>
        </row>
        <row r="15">
          <cell r="A15" t="str">
            <v xml:space="preserve">  103002</v>
          </cell>
          <cell r="B15" t="str">
            <v xml:space="preserve">  无锡市教育研究中心</v>
          </cell>
          <cell r="C15" t="str">
            <v>事业单位</v>
          </cell>
          <cell r="D15" t="str">
            <v>全额拨款</v>
          </cell>
          <cell r="E15" t="str">
            <v>2050199</v>
          </cell>
        </row>
        <row r="16">
          <cell r="A16" t="str">
            <v xml:space="preserve">  103003</v>
          </cell>
          <cell r="B16" t="str">
            <v xml:space="preserve">  无锡市电化教育馆</v>
          </cell>
          <cell r="C16" t="str">
            <v>事业单位</v>
          </cell>
          <cell r="D16" t="str">
            <v>全额拨款</v>
          </cell>
          <cell r="E16" t="str">
            <v>2050199</v>
          </cell>
        </row>
        <row r="17">
          <cell r="A17" t="str">
            <v xml:space="preserve">  103004</v>
          </cell>
          <cell r="B17" t="str">
            <v xml:space="preserve">  无锡市少年宫</v>
          </cell>
          <cell r="C17" t="str">
            <v>事业单位</v>
          </cell>
          <cell r="D17" t="str">
            <v>全额拨款</v>
          </cell>
          <cell r="E17" t="str">
            <v>2050199</v>
          </cell>
        </row>
        <row r="18">
          <cell r="A18" t="str">
            <v xml:space="preserve">  103005</v>
          </cell>
          <cell r="B18" t="str">
            <v xml:space="preserve">  无锡市高等学校招生委员会办公室</v>
          </cell>
          <cell r="C18" t="str">
            <v>事业单位</v>
          </cell>
          <cell r="D18" t="str">
            <v>全额拨款</v>
          </cell>
          <cell r="E18" t="str">
            <v>2050199</v>
          </cell>
        </row>
        <row r="19">
          <cell r="A19" t="str">
            <v xml:space="preserve">  103006</v>
          </cell>
          <cell r="B19" t="str">
            <v xml:space="preserve">  无锡市教育考试服务中心</v>
          </cell>
          <cell r="C19" t="str">
            <v>事业单位</v>
          </cell>
          <cell r="D19" t="str">
            <v>全额拨款</v>
          </cell>
          <cell r="E19" t="str">
            <v>2050199</v>
          </cell>
        </row>
        <row r="20">
          <cell r="A20" t="str">
            <v xml:space="preserve">  103007</v>
          </cell>
          <cell r="B20" t="str">
            <v xml:space="preserve">  无锡市教育装备和学生资助中心</v>
          </cell>
          <cell r="C20" t="str">
            <v>事业单位</v>
          </cell>
          <cell r="D20" t="str">
            <v>全额拨款</v>
          </cell>
          <cell r="E20" t="str">
            <v>2050199</v>
          </cell>
        </row>
        <row r="21">
          <cell r="A21" t="str">
            <v xml:space="preserve">  103008</v>
          </cell>
          <cell r="B21" t="str">
            <v xml:space="preserve">  无锡市教育电视台</v>
          </cell>
          <cell r="C21" t="str">
            <v>事业单位</v>
          </cell>
          <cell r="D21" t="str">
            <v>自收自支</v>
          </cell>
          <cell r="E21" t="str">
            <v>2050502</v>
          </cell>
        </row>
        <row r="22">
          <cell r="A22" t="str">
            <v xml:space="preserve">  104001</v>
          </cell>
          <cell r="B22" t="str">
            <v xml:space="preserve">  无锡市科学技术局机关</v>
          </cell>
          <cell r="C22" t="str">
            <v>行政单位</v>
          </cell>
          <cell r="D22" t="str">
            <v>全额拨款</v>
          </cell>
          <cell r="E22" t="str">
            <v>2060101</v>
          </cell>
        </row>
        <row r="23">
          <cell r="A23" t="str">
            <v xml:space="preserve">  104002</v>
          </cell>
          <cell r="B23" t="str">
            <v xml:space="preserve">  无锡市科学技术情报研究所</v>
          </cell>
          <cell r="C23" t="str">
            <v>事业单位</v>
          </cell>
          <cell r="D23" t="str">
            <v>全额拨款</v>
          </cell>
          <cell r="E23" t="str">
            <v>2060302</v>
          </cell>
        </row>
        <row r="24">
          <cell r="A24" t="str">
            <v xml:space="preserve">  104003</v>
          </cell>
          <cell r="B24" t="str">
            <v xml:space="preserve">  无锡市技术市场管理办公室</v>
          </cell>
          <cell r="C24" t="str">
            <v>事业单位</v>
          </cell>
          <cell r="D24" t="str">
            <v>全额拨款</v>
          </cell>
          <cell r="E24" t="str">
            <v>2069999</v>
          </cell>
        </row>
        <row r="25">
          <cell r="A25" t="str">
            <v xml:space="preserve">  104004</v>
          </cell>
          <cell r="B25" t="str">
            <v xml:space="preserve">  无锡市节能监察中心</v>
          </cell>
          <cell r="C25" t="str">
            <v>事业单位</v>
          </cell>
          <cell r="D25" t="str">
            <v>全额拨款</v>
          </cell>
          <cell r="E25" t="str">
            <v>2060599</v>
          </cell>
        </row>
        <row r="26">
          <cell r="A26" t="str">
            <v xml:space="preserve">  104005</v>
          </cell>
          <cell r="B26" t="str">
            <v xml:space="preserve">  无锡市生产力促进中心</v>
          </cell>
          <cell r="C26" t="str">
            <v>事业单位</v>
          </cell>
          <cell r="D26" t="str">
            <v>自收自支</v>
          </cell>
          <cell r="E26" t="str">
            <v>2060199</v>
          </cell>
        </row>
        <row r="27">
          <cell r="A27" t="str">
            <v xml:space="preserve">  104007</v>
          </cell>
          <cell r="B27" t="str">
            <v xml:space="preserve">  无锡市企业科技创新服务中心(市知识产权维权援助中心)</v>
          </cell>
          <cell r="C27" t="str">
            <v>事业单位</v>
          </cell>
          <cell r="D27" t="str">
            <v>全额拨款</v>
          </cell>
          <cell r="E27" t="str">
            <v>2011450</v>
          </cell>
        </row>
        <row r="28">
          <cell r="A28" t="str">
            <v xml:space="preserve">  105001001</v>
          </cell>
          <cell r="B28" t="str">
            <v xml:space="preserve">  无锡市市级机关事务管理局机关本级</v>
          </cell>
          <cell r="C28" t="str">
            <v>行政单位</v>
          </cell>
          <cell r="D28" t="str">
            <v>全额拨款</v>
          </cell>
          <cell r="E28" t="str">
            <v>2010301</v>
          </cell>
        </row>
        <row r="29">
          <cell r="A29" t="str">
            <v xml:space="preserve">  105001002</v>
          </cell>
          <cell r="B29" t="str">
            <v xml:space="preserve">  无锡市委办公室</v>
          </cell>
          <cell r="C29" t="str">
            <v>行政单位</v>
          </cell>
          <cell r="D29" t="str">
            <v>全额拨款</v>
          </cell>
          <cell r="E29" t="str">
            <v>2013101</v>
          </cell>
        </row>
        <row r="30">
          <cell r="A30" t="str">
            <v xml:space="preserve">  105001003</v>
          </cell>
          <cell r="B30" t="str">
            <v xml:space="preserve">  无锡市政府办公室</v>
          </cell>
          <cell r="C30" t="str">
            <v>行政单位</v>
          </cell>
          <cell r="D30" t="str">
            <v>全额拨款</v>
          </cell>
          <cell r="E30" t="str">
            <v>2010301</v>
          </cell>
        </row>
        <row r="31">
          <cell r="A31" t="str">
            <v xml:space="preserve">  105001004</v>
          </cell>
          <cell r="B31" t="str">
            <v xml:space="preserve">  无锡市委组织部</v>
          </cell>
          <cell r="C31" t="str">
            <v>行政单位</v>
          </cell>
          <cell r="D31" t="str">
            <v>全额拨款</v>
          </cell>
          <cell r="E31" t="str">
            <v>2013201</v>
          </cell>
        </row>
        <row r="32">
          <cell r="A32" t="str">
            <v xml:space="preserve">  105001005</v>
          </cell>
          <cell r="B32" t="str">
            <v xml:space="preserve">  无锡市委宣传部</v>
          </cell>
          <cell r="C32" t="str">
            <v>行政单位</v>
          </cell>
          <cell r="D32" t="str">
            <v>全额拨款</v>
          </cell>
          <cell r="E32" t="str">
            <v>2013301</v>
          </cell>
        </row>
        <row r="33">
          <cell r="A33" t="str">
            <v xml:space="preserve">  105001006</v>
          </cell>
          <cell r="B33" t="str">
            <v xml:space="preserve">  无锡市发展改革委员会</v>
          </cell>
          <cell r="C33" t="str">
            <v>行政单位</v>
          </cell>
          <cell r="D33" t="str">
            <v>全额拨款</v>
          </cell>
          <cell r="E33" t="str">
            <v>2010401</v>
          </cell>
        </row>
        <row r="34">
          <cell r="A34">
            <v>105001007</v>
          </cell>
          <cell r="B34" t="str">
            <v xml:space="preserve">  无锡市经济和信息化委员会</v>
          </cell>
          <cell r="C34" t="str">
            <v>行政单位</v>
          </cell>
          <cell r="D34" t="str">
            <v>全额拨款</v>
          </cell>
          <cell r="E34" t="str">
            <v>2011301</v>
          </cell>
        </row>
        <row r="35">
          <cell r="A35" t="str">
            <v xml:space="preserve">  105001008</v>
          </cell>
          <cell r="B35" t="str">
            <v xml:space="preserve">  无锡市委研究室</v>
          </cell>
          <cell r="C35" t="str">
            <v>行政单位</v>
          </cell>
          <cell r="D35" t="str">
            <v>全额拨款</v>
          </cell>
          <cell r="E35" t="str">
            <v>2013101</v>
          </cell>
        </row>
        <row r="36">
          <cell r="A36" t="str">
            <v xml:space="preserve">  105001009</v>
          </cell>
          <cell r="B36" t="str">
            <v xml:space="preserve">  无锡市政府研究室</v>
          </cell>
          <cell r="C36" t="str">
            <v>行政单位</v>
          </cell>
          <cell r="D36" t="str">
            <v>全额拨款</v>
          </cell>
          <cell r="E36" t="str">
            <v>2010301</v>
          </cell>
        </row>
        <row r="37">
          <cell r="A37" t="str">
            <v xml:space="preserve">  105001010</v>
          </cell>
          <cell r="B37" t="str">
            <v xml:space="preserve">  无锡市级机关党工委</v>
          </cell>
          <cell r="C37" t="str">
            <v>行政单位</v>
          </cell>
          <cell r="D37" t="str">
            <v>全额拨款</v>
          </cell>
          <cell r="E37" t="str">
            <v>2013101</v>
          </cell>
        </row>
        <row r="38">
          <cell r="A38" t="str">
            <v xml:space="preserve">  105001012</v>
          </cell>
          <cell r="B38" t="str">
            <v xml:space="preserve">  无锡市法制办</v>
          </cell>
          <cell r="C38" t="str">
            <v>行政单位</v>
          </cell>
          <cell r="D38" t="str">
            <v>全额拨款</v>
          </cell>
          <cell r="E38" t="str">
            <v>2010301</v>
          </cell>
        </row>
        <row r="39">
          <cell r="A39" t="str">
            <v xml:space="preserve">  105001014001</v>
          </cell>
          <cell r="B39" t="str">
            <v xml:space="preserve">  无锡市信息化和无线电管理局</v>
          </cell>
          <cell r="C39" t="str">
            <v>行政单位</v>
          </cell>
          <cell r="D39" t="str">
            <v>全额拨款</v>
          </cell>
          <cell r="E39" t="str">
            <v>2150501</v>
          </cell>
        </row>
        <row r="40">
          <cell r="A40" t="str">
            <v xml:space="preserve">  105001014002</v>
          </cell>
          <cell r="B40" t="str">
            <v xml:space="preserve">  无锡市网络和信息管理中心</v>
          </cell>
          <cell r="C40" t="str">
            <v>事业单位</v>
          </cell>
          <cell r="D40" t="str">
            <v>全额拨款</v>
          </cell>
          <cell r="E40" t="str">
            <v>2150599</v>
          </cell>
        </row>
        <row r="41">
          <cell r="A41" t="str">
            <v xml:space="preserve">  105001015</v>
          </cell>
          <cell r="B41" t="str">
            <v xml:space="preserve">  无锡市信访局</v>
          </cell>
          <cell r="C41" t="str">
            <v>行政单位</v>
          </cell>
          <cell r="D41" t="str">
            <v>全额拨款</v>
          </cell>
          <cell r="E41" t="str">
            <v>2010301</v>
          </cell>
        </row>
        <row r="42">
          <cell r="A42" t="str">
            <v xml:space="preserve">  105001016</v>
          </cell>
          <cell r="B42" t="str">
            <v xml:space="preserve">  无锡市委机要局（保密办）</v>
          </cell>
          <cell r="C42" t="str">
            <v>行政单位</v>
          </cell>
          <cell r="D42" t="str">
            <v>全额拨款</v>
          </cell>
          <cell r="E42" t="str">
            <v>2040901</v>
          </cell>
        </row>
        <row r="43">
          <cell r="A43" t="str">
            <v xml:space="preserve">  105001017</v>
          </cell>
          <cell r="B43" t="str">
            <v xml:space="preserve">  无锡市社科联</v>
          </cell>
          <cell r="C43" t="str">
            <v>行政单位</v>
          </cell>
          <cell r="D43" t="str">
            <v>全额拨款</v>
          </cell>
          <cell r="E43" t="str">
            <v>2010301</v>
          </cell>
        </row>
        <row r="44">
          <cell r="A44" t="str">
            <v xml:space="preserve">  105001020</v>
          </cell>
          <cell r="B44" t="str">
            <v xml:space="preserve">  无锡市委机要局技术中心</v>
          </cell>
          <cell r="C44" t="str">
            <v>事业单位</v>
          </cell>
          <cell r="D44" t="str">
            <v>全额拨款</v>
          </cell>
          <cell r="E44" t="str">
            <v>2040950</v>
          </cell>
        </row>
        <row r="45">
          <cell r="A45" t="str">
            <v xml:space="preserve">  105001021</v>
          </cell>
          <cell r="B45" t="str">
            <v xml:space="preserve">  《江南论坛》杂志社</v>
          </cell>
          <cell r="C45" t="str">
            <v>事业单位</v>
          </cell>
          <cell r="D45" t="str">
            <v>自收自支</v>
          </cell>
          <cell r="E45" t="str">
            <v>2010399</v>
          </cell>
        </row>
        <row r="46">
          <cell r="A46" t="str">
            <v xml:space="preserve">  105001024</v>
          </cell>
          <cell r="B46" t="str">
            <v xml:space="preserve">  无锡市机关服务中心</v>
          </cell>
          <cell r="C46" t="str">
            <v>事业单位</v>
          </cell>
          <cell r="D46" t="str">
            <v>自收自支</v>
          </cell>
          <cell r="E46" t="str">
            <v>2010399</v>
          </cell>
        </row>
        <row r="47">
          <cell r="A47" t="str">
            <v xml:space="preserve">  105001025</v>
          </cell>
          <cell r="B47" t="str">
            <v xml:space="preserve">  无锡市人民来访接待中心</v>
          </cell>
          <cell r="C47" t="str">
            <v>事业单位</v>
          </cell>
          <cell r="D47" t="str">
            <v>全额拨款</v>
          </cell>
          <cell r="E47">
            <v>2010399</v>
          </cell>
        </row>
        <row r="48">
          <cell r="A48" t="str">
            <v xml:space="preserve">  105001026</v>
          </cell>
          <cell r="B48" t="str">
            <v xml:space="preserve">  《无锡宣传》读者服务部</v>
          </cell>
          <cell r="C48" t="str">
            <v>事业单位</v>
          </cell>
          <cell r="D48" t="str">
            <v>自收自支</v>
          </cell>
          <cell r="E48" t="str">
            <v>2013399</v>
          </cell>
        </row>
        <row r="49">
          <cell r="A49" t="str">
            <v xml:space="preserve">  105001027</v>
          </cell>
          <cell r="B49" t="str">
            <v xml:space="preserve">  无锡市党员电化教育中心</v>
          </cell>
          <cell r="C49" t="str">
            <v>参照单位</v>
          </cell>
          <cell r="D49" t="str">
            <v>全额拨款</v>
          </cell>
          <cell r="E49" t="str">
            <v>2013299</v>
          </cell>
        </row>
        <row r="50">
          <cell r="A50" t="str">
            <v xml:space="preserve">  105001028</v>
          </cell>
          <cell r="B50" t="str">
            <v xml:space="preserve">  无锡市市级机关公务用车服务中心</v>
          </cell>
          <cell r="C50" t="str">
            <v>事业单位</v>
          </cell>
          <cell r="D50" t="str">
            <v>全额拨款</v>
          </cell>
          <cell r="E50">
            <v>2010399</v>
          </cell>
        </row>
        <row r="51">
          <cell r="A51" t="str">
            <v xml:space="preserve">  105002001</v>
          </cell>
          <cell r="B51" t="str">
            <v xml:space="preserve">  无锡市机构编制委员会办公室</v>
          </cell>
          <cell r="C51" t="str">
            <v>行政单位</v>
          </cell>
          <cell r="D51" t="str">
            <v>全额拨款</v>
          </cell>
          <cell r="E51" t="str">
            <v>2011001</v>
          </cell>
        </row>
        <row r="52">
          <cell r="A52">
            <v>105002006</v>
          </cell>
          <cell r="B52" t="str">
            <v xml:space="preserve">  无锡市事业单位登记管理局</v>
          </cell>
          <cell r="C52" t="str">
            <v>事业单位</v>
          </cell>
          <cell r="D52" t="str">
            <v>差额拨款</v>
          </cell>
          <cell r="E52">
            <v>2011050</v>
          </cell>
        </row>
        <row r="53">
          <cell r="A53" t="str">
            <v xml:space="preserve">  105003001001</v>
          </cell>
          <cell r="B53" t="str">
            <v xml:space="preserve">  无锡市统计局机关本级</v>
          </cell>
          <cell r="C53" t="str">
            <v>行政单位</v>
          </cell>
          <cell r="D53" t="str">
            <v>全额拨款</v>
          </cell>
          <cell r="E53" t="str">
            <v>2010501</v>
          </cell>
        </row>
        <row r="54">
          <cell r="A54" t="str">
            <v xml:space="preserve">  105003001002</v>
          </cell>
          <cell r="B54" t="str">
            <v xml:space="preserve">  无锡市统计局普查中心</v>
          </cell>
          <cell r="C54" t="str">
            <v>参照单位</v>
          </cell>
          <cell r="D54" t="str">
            <v>全额拨款</v>
          </cell>
          <cell r="E54" t="str">
            <v>2010501</v>
          </cell>
        </row>
        <row r="55">
          <cell r="A55" t="str">
            <v xml:space="preserve">  105004</v>
          </cell>
          <cell r="B55" t="str">
            <v xml:space="preserve">  无锡市人民政府侨务办公室</v>
          </cell>
          <cell r="C55" t="str">
            <v>行政单位</v>
          </cell>
          <cell r="D55" t="str">
            <v>全额拨款</v>
          </cell>
          <cell r="E55" t="str">
            <v>2012501</v>
          </cell>
        </row>
        <row r="56">
          <cell r="A56" t="str">
            <v xml:space="preserve">  105005</v>
          </cell>
          <cell r="B56" t="str">
            <v xml:space="preserve">  无锡市人民政府对外联络处</v>
          </cell>
          <cell r="C56" t="str">
            <v>行政单位</v>
          </cell>
          <cell r="D56" t="str">
            <v>全额拨款</v>
          </cell>
          <cell r="E56" t="str">
            <v>2010301</v>
          </cell>
        </row>
        <row r="57">
          <cell r="A57" t="str">
            <v xml:space="preserve">  105006001</v>
          </cell>
          <cell r="B57" t="str">
            <v xml:space="preserve">  无锡市委老干部局机关</v>
          </cell>
          <cell r="C57" t="str">
            <v>行政单位</v>
          </cell>
          <cell r="D57" t="str">
            <v>全额拨款</v>
          </cell>
          <cell r="E57" t="str">
            <v>2013601</v>
          </cell>
        </row>
        <row r="58">
          <cell r="A58" t="str">
            <v xml:space="preserve">  105006002</v>
          </cell>
          <cell r="B58" t="str">
            <v xml:space="preserve">  无锡市老干部活动中心</v>
          </cell>
          <cell r="C58" t="str">
            <v>事业单位</v>
          </cell>
          <cell r="D58" t="str">
            <v>差额拨款</v>
          </cell>
          <cell r="E58" t="str">
            <v>2013650</v>
          </cell>
        </row>
        <row r="59">
          <cell r="A59" t="str">
            <v xml:space="preserve">  105006003</v>
          </cell>
          <cell r="B59" t="str">
            <v xml:space="preserve">  无锡市老年大学</v>
          </cell>
          <cell r="C59" t="str">
            <v>事业单位</v>
          </cell>
          <cell r="D59" t="str">
            <v>差额拨款</v>
          </cell>
          <cell r="E59" t="str">
            <v>2013650</v>
          </cell>
        </row>
        <row r="60">
          <cell r="A60" t="str">
            <v xml:space="preserve">  105007</v>
          </cell>
          <cell r="B60" t="str">
            <v xml:space="preserve">  无锡市档案局</v>
          </cell>
          <cell r="C60" t="str">
            <v>行政单位</v>
          </cell>
          <cell r="D60" t="str">
            <v>全额拨款</v>
          </cell>
          <cell r="E60" t="str">
            <v>2012601</v>
          </cell>
        </row>
        <row r="61">
          <cell r="A61" t="str">
            <v xml:space="preserve">  105008</v>
          </cell>
          <cell r="B61" t="str">
            <v xml:space="preserve">  无锡市文学艺术界联合会</v>
          </cell>
          <cell r="C61" t="str">
            <v>行政单位</v>
          </cell>
          <cell r="D61" t="str">
            <v>全额拨款</v>
          </cell>
          <cell r="E61" t="str">
            <v>2012901</v>
          </cell>
        </row>
        <row r="62">
          <cell r="A62" t="str">
            <v xml:space="preserve">  105008001</v>
          </cell>
          <cell r="B62" t="str">
            <v xml:space="preserve">  无锡市文化艺术界联合会机关</v>
          </cell>
          <cell r="C62" t="str">
            <v>行政单位</v>
          </cell>
          <cell r="D62" t="str">
            <v>全额拨款</v>
          </cell>
          <cell r="E62" t="str">
            <v>2012901</v>
          </cell>
        </row>
        <row r="63">
          <cell r="A63" t="str">
            <v xml:space="preserve">  105008002</v>
          </cell>
          <cell r="B63" t="str">
            <v xml:space="preserve">  无锡市文联艺术创作室</v>
          </cell>
          <cell r="C63" t="str">
            <v>事业单位</v>
          </cell>
          <cell r="D63" t="str">
            <v>全额拨款</v>
          </cell>
          <cell r="E63" t="str">
            <v>2012999</v>
          </cell>
        </row>
        <row r="64">
          <cell r="A64" t="str">
            <v xml:space="preserve">  105008003</v>
          </cell>
          <cell r="B64" t="str">
            <v xml:space="preserve">  太湖杂志社</v>
          </cell>
          <cell r="C64" t="str">
            <v>事业单位</v>
          </cell>
          <cell r="D64" t="str">
            <v>差额拨款</v>
          </cell>
          <cell r="E64" t="str">
            <v>2012999</v>
          </cell>
        </row>
        <row r="65">
          <cell r="A65" t="str">
            <v xml:space="preserve">  105008004</v>
          </cell>
          <cell r="B65" t="str">
            <v xml:space="preserve">  无锡市国画院</v>
          </cell>
          <cell r="C65" t="str">
            <v>事业单位</v>
          </cell>
          <cell r="D65" t="str">
            <v>自收自支</v>
          </cell>
          <cell r="E65" t="str">
            <v>2012999</v>
          </cell>
        </row>
        <row r="66">
          <cell r="A66" t="str">
            <v xml:space="preserve">  105009</v>
          </cell>
          <cell r="B66" t="str">
            <v xml:space="preserve">  无锡市妇女联合会</v>
          </cell>
          <cell r="C66" t="str">
            <v>行政单位</v>
          </cell>
          <cell r="D66" t="str">
            <v>全额拨款</v>
          </cell>
          <cell r="E66" t="str">
            <v>2012901</v>
          </cell>
        </row>
        <row r="67">
          <cell r="A67" t="str">
            <v xml:space="preserve">  105009001</v>
          </cell>
          <cell r="B67" t="str">
            <v xml:space="preserve">  无锡市妇女联合会机关</v>
          </cell>
          <cell r="C67" t="str">
            <v>行政单位</v>
          </cell>
          <cell r="D67" t="str">
            <v>全额拨款</v>
          </cell>
          <cell r="E67" t="str">
            <v>2012901</v>
          </cell>
        </row>
        <row r="68">
          <cell r="A68" t="str">
            <v xml:space="preserve">  105009002</v>
          </cell>
          <cell r="B68" t="str">
            <v xml:space="preserve">  无锡市妇联实验托幼中心</v>
          </cell>
          <cell r="C68" t="str">
            <v>事业单位</v>
          </cell>
          <cell r="D68" t="str">
            <v>全额拨款</v>
          </cell>
          <cell r="E68" t="str">
            <v>2050201</v>
          </cell>
        </row>
        <row r="69">
          <cell r="A69" t="str">
            <v xml:space="preserve">  105009003</v>
          </cell>
          <cell r="B69" t="str">
            <v xml:space="preserve">  无锡市妇女儿童活动中心</v>
          </cell>
          <cell r="C69" t="str">
            <v>事业单位</v>
          </cell>
          <cell r="D69" t="str">
            <v>自收自支</v>
          </cell>
          <cell r="E69" t="str">
            <v>2012999</v>
          </cell>
        </row>
        <row r="70">
          <cell r="A70" t="str">
            <v xml:space="preserve">  105010001001</v>
          </cell>
          <cell r="B70" t="str">
            <v xml:space="preserve">  中国共产主义青年团无锡市委员会机关</v>
          </cell>
          <cell r="C70" t="str">
            <v>行政单位</v>
          </cell>
          <cell r="D70" t="str">
            <v>全额拨款</v>
          </cell>
          <cell r="E70" t="str">
            <v>2012901</v>
          </cell>
        </row>
        <row r="71">
          <cell r="A71" t="str">
            <v xml:space="preserve">  105010001002</v>
          </cell>
          <cell r="B71" t="str">
            <v xml:space="preserve">  无锡市团校</v>
          </cell>
          <cell r="C71" t="str">
            <v>事业单位</v>
          </cell>
          <cell r="D71" t="str">
            <v>全额拨款</v>
          </cell>
          <cell r="E71" t="str">
            <v>2012999</v>
          </cell>
        </row>
        <row r="72">
          <cell r="A72" t="str">
            <v xml:space="preserve">  105010001003</v>
          </cell>
          <cell r="B72" t="str">
            <v xml:space="preserve">  无锡市“希望工程”办公室</v>
          </cell>
          <cell r="C72" t="str">
            <v>事业单位</v>
          </cell>
          <cell r="D72" t="str">
            <v>自收自支</v>
          </cell>
          <cell r="E72" t="str">
            <v>2012999</v>
          </cell>
        </row>
        <row r="73">
          <cell r="A73" t="str">
            <v xml:space="preserve">  105010003</v>
          </cell>
          <cell r="B73" t="str">
            <v xml:space="preserve">  无锡青少年活动中心</v>
          </cell>
          <cell r="C73" t="str">
            <v>事业单位</v>
          </cell>
          <cell r="D73" t="str">
            <v>自收自支</v>
          </cell>
          <cell r="E73" t="str">
            <v>2012999</v>
          </cell>
        </row>
        <row r="74">
          <cell r="A74" t="str">
            <v xml:space="preserve">  105011</v>
          </cell>
          <cell r="B74" t="str">
            <v xml:space="preserve">  无锡市归国华侨联合会</v>
          </cell>
          <cell r="C74" t="str">
            <v>行政单位</v>
          </cell>
          <cell r="D74" t="str">
            <v>全额拨款</v>
          </cell>
          <cell r="E74" t="str">
            <v>2012901</v>
          </cell>
        </row>
        <row r="75">
          <cell r="A75" t="str">
            <v xml:space="preserve">  105012</v>
          </cell>
          <cell r="B75" t="str">
            <v xml:space="preserve">  无锡市史志办公室</v>
          </cell>
          <cell r="C75" t="str">
            <v>行政单位</v>
          </cell>
          <cell r="D75" t="str">
            <v>全额拨款</v>
          </cell>
          <cell r="E75" t="str">
            <v>2013101</v>
          </cell>
        </row>
        <row r="76">
          <cell r="A76" t="str">
            <v xml:space="preserve">  105012001</v>
          </cell>
          <cell r="B76" t="str">
            <v xml:space="preserve">  无锡市史志办公室机关</v>
          </cell>
          <cell r="C76" t="str">
            <v>行政单位</v>
          </cell>
          <cell r="D76" t="str">
            <v>全额拨款</v>
          </cell>
          <cell r="E76" t="str">
            <v>2013101</v>
          </cell>
        </row>
        <row r="77">
          <cell r="A77" t="str">
            <v xml:space="preserve">  105013</v>
          </cell>
          <cell r="B77" t="str">
            <v xml:space="preserve">  无锡市仲裁委员会办公室</v>
          </cell>
          <cell r="C77" t="str">
            <v>事业单位</v>
          </cell>
          <cell r="D77" t="str">
            <v>差额拨款</v>
          </cell>
          <cell r="E77" t="str">
            <v>2040609</v>
          </cell>
        </row>
        <row r="78">
          <cell r="A78" t="str">
            <v xml:space="preserve">  105016001</v>
          </cell>
          <cell r="B78" t="str">
            <v xml:space="preserve">  无锡市安全监督管理局机关</v>
          </cell>
          <cell r="C78" t="str">
            <v>行政单位</v>
          </cell>
          <cell r="D78" t="str">
            <v>全额拨款</v>
          </cell>
          <cell r="E78" t="str">
            <v>2150601</v>
          </cell>
        </row>
        <row r="79">
          <cell r="A79" t="str">
            <v xml:space="preserve">  105016002</v>
          </cell>
          <cell r="B79" t="str">
            <v xml:space="preserve">  无锡市安全生产监察支队</v>
          </cell>
          <cell r="C79" t="str">
            <v>参照单位</v>
          </cell>
          <cell r="D79" t="str">
            <v>全额拨款</v>
          </cell>
          <cell r="E79" t="str">
            <v>2150601</v>
          </cell>
        </row>
        <row r="80">
          <cell r="A80" t="str">
            <v xml:space="preserve">  105017</v>
          </cell>
          <cell r="B80" t="str">
            <v xml:space="preserve">  无锡市政府采购中心</v>
          </cell>
          <cell r="C80" t="str">
            <v>事业单位</v>
          </cell>
          <cell r="D80" t="str">
            <v>全额拨款</v>
          </cell>
          <cell r="E80" t="str">
            <v>2010399</v>
          </cell>
        </row>
        <row r="81">
          <cell r="A81">
            <v>105018001</v>
          </cell>
          <cell r="B81" t="str">
            <v xml:space="preserve">  无锡市金融办公室</v>
          </cell>
          <cell r="C81" t="str">
            <v>行政单位</v>
          </cell>
          <cell r="D81" t="str">
            <v>全额拨款</v>
          </cell>
          <cell r="E81" t="str">
            <v>2010301</v>
          </cell>
        </row>
        <row r="82">
          <cell r="A82">
            <v>105018002</v>
          </cell>
          <cell r="B82" t="str">
            <v xml:space="preserve">  无锡市企业金融服务中心</v>
          </cell>
          <cell r="C82" t="str">
            <v>事业单位</v>
          </cell>
          <cell r="D82" t="str">
            <v>全额拨款</v>
          </cell>
          <cell r="E82">
            <v>2010350</v>
          </cell>
        </row>
        <row r="83">
          <cell r="A83" t="str">
            <v xml:space="preserve">  106001</v>
          </cell>
          <cell r="B83" t="str">
            <v xml:space="preserve">  无锡市总工会机关</v>
          </cell>
          <cell r="C83" t="str">
            <v>行政单位</v>
          </cell>
          <cell r="D83" t="str">
            <v>全额拨款</v>
          </cell>
          <cell r="E83" t="str">
            <v>2012901</v>
          </cell>
        </row>
        <row r="84">
          <cell r="A84" t="str">
            <v xml:space="preserve">  107001001</v>
          </cell>
          <cell r="B84" t="str">
            <v xml:space="preserve">  无锡市委党校本级(行政)</v>
          </cell>
          <cell r="C84" t="str">
            <v>参照单位</v>
          </cell>
          <cell r="D84" t="str">
            <v>全额拨款</v>
          </cell>
          <cell r="E84" t="str">
            <v>2050802</v>
          </cell>
        </row>
        <row r="85">
          <cell r="A85" t="str">
            <v xml:space="preserve">  107001002</v>
          </cell>
          <cell r="B85" t="str">
            <v xml:space="preserve">  无锡市委党校本级(事业)</v>
          </cell>
          <cell r="C85" t="str">
            <v>事业单位</v>
          </cell>
          <cell r="D85" t="str">
            <v>全额拨款</v>
          </cell>
          <cell r="E85" t="str">
            <v>2050802</v>
          </cell>
        </row>
        <row r="86">
          <cell r="A86" t="str">
            <v xml:space="preserve">  109001</v>
          </cell>
          <cell r="B86" t="str">
            <v xml:space="preserve">  中共无锡市委讲师团</v>
          </cell>
          <cell r="C86" t="str">
            <v>事业单位</v>
          </cell>
          <cell r="D86" t="str">
            <v>全额拨款</v>
          </cell>
          <cell r="E86" t="str">
            <v>2010399</v>
          </cell>
        </row>
        <row r="87">
          <cell r="A87" t="str">
            <v xml:space="preserve">  110001001</v>
          </cell>
          <cell r="B87" t="str">
            <v xml:space="preserve">  无锡市委统一战线工作部</v>
          </cell>
          <cell r="C87" t="str">
            <v>行政单位</v>
          </cell>
          <cell r="D87" t="str">
            <v>全额拨款</v>
          </cell>
          <cell r="E87" t="str">
            <v>2013401</v>
          </cell>
        </row>
        <row r="88">
          <cell r="A88" t="str">
            <v xml:space="preserve">  110001002</v>
          </cell>
          <cell r="B88" t="str">
            <v xml:space="preserve">  无锡市台联</v>
          </cell>
          <cell r="C88" t="str">
            <v>行政单位</v>
          </cell>
          <cell r="D88" t="str">
            <v>全额拨款</v>
          </cell>
          <cell r="E88" t="str">
            <v>2012901</v>
          </cell>
        </row>
        <row r="89">
          <cell r="A89" t="str">
            <v xml:space="preserve">  110001003</v>
          </cell>
          <cell r="B89" t="str">
            <v xml:space="preserve">  无锡市社会主义学院</v>
          </cell>
          <cell r="C89" t="str">
            <v>事业单位</v>
          </cell>
          <cell r="D89" t="str">
            <v>全额拨款</v>
          </cell>
          <cell r="E89">
            <v>2013450</v>
          </cell>
        </row>
        <row r="90">
          <cell r="A90" t="str">
            <v xml:space="preserve">  111001</v>
          </cell>
          <cell r="B90" t="str">
            <v xml:space="preserve">  无锡市科学技术协会机关</v>
          </cell>
          <cell r="C90" t="str">
            <v>行政单位</v>
          </cell>
          <cell r="D90" t="str">
            <v>全额拨款</v>
          </cell>
          <cell r="E90" t="str">
            <v>2060101</v>
          </cell>
        </row>
        <row r="91">
          <cell r="A91" t="str">
            <v xml:space="preserve">  111003</v>
          </cell>
          <cell r="B91" t="str">
            <v xml:space="preserve">  无锡市科技进修学院</v>
          </cell>
          <cell r="C91" t="str">
            <v>事业单位</v>
          </cell>
          <cell r="D91" t="str">
            <v>差额拨款</v>
          </cell>
          <cell r="E91" t="str">
            <v>2069999</v>
          </cell>
        </row>
        <row r="92">
          <cell r="A92" t="str">
            <v xml:space="preserve">  111004</v>
          </cell>
          <cell r="B92" t="str">
            <v xml:space="preserve">  无锡市科技咨询服务中心</v>
          </cell>
          <cell r="C92" t="str">
            <v>事业单位</v>
          </cell>
          <cell r="D92" t="str">
            <v>自收自支</v>
          </cell>
          <cell r="E92" t="str">
            <v>2069999</v>
          </cell>
        </row>
        <row r="93">
          <cell r="A93" t="str">
            <v xml:space="preserve">  112001</v>
          </cell>
          <cell r="B93" t="str">
            <v xml:space="preserve">  无锡市信息中心本级</v>
          </cell>
          <cell r="C93" t="str">
            <v>事业单位</v>
          </cell>
          <cell r="D93" t="str">
            <v>全额拨款</v>
          </cell>
          <cell r="E93" t="str">
            <v>2150599</v>
          </cell>
        </row>
        <row r="94">
          <cell r="A94" t="str">
            <v xml:space="preserve">  114001</v>
          </cell>
          <cell r="B94" t="str">
            <v xml:space="preserve">  无锡市人口计划生育委员会机关</v>
          </cell>
          <cell r="C94" t="str">
            <v>行政单位</v>
          </cell>
          <cell r="D94" t="str">
            <v>全额拨款</v>
          </cell>
          <cell r="E94" t="str">
            <v>2011201</v>
          </cell>
        </row>
        <row r="95">
          <cell r="A95" t="str">
            <v xml:space="preserve">  114002</v>
          </cell>
          <cell r="B95" t="str">
            <v xml:space="preserve">  无锡市计划生育药俱站</v>
          </cell>
          <cell r="C95" t="str">
            <v>事业单位</v>
          </cell>
          <cell r="D95" t="str">
            <v>全额拨款</v>
          </cell>
          <cell r="E95" t="str">
            <v>2011299</v>
          </cell>
        </row>
        <row r="96">
          <cell r="A96" t="str">
            <v xml:space="preserve">  114003</v>
          </cell>
          <cell r="B96" t="str">
            <v xml:space="preserve">  无锡市计划生育指导所</v>
          </cell>
          <cell r="C96" t="str">
            <v>事业单位</v>
          </cell>
          <cell r="D96" t="str">
            <v>全额拨款</v>
          </cell>
          <cell r="E96" t="str">
            <v>2011299</v>
          </cell>
        </row>
        <row r="97">
          <cell r="A97" t="str">
            <v xml:space="preserve">  115001</v>
          </cell>
          <cell r="B97" t="str">
            <v xml:space="preserve">  无锡市人大常委会机关</v>
          </cell>
          <cell r="C97" t="str">
            <v>行政单位</v>
          </cell>
          <cell r="D97" t="str">
            <v>全额拨款</v>
          </cell>
          <cell r="E97" t="str">
            <v>2010101</v>
          </cell>
        </row>
        <row r="98">
          <cell r="A98" t="str">
            <v xml:space="preserve">  116001</v>
          </cell>
          <cell r="B98" t="str">
            <v xml:space="preserve">  无锡市纪律检查委员会机关</v>
          </cell>
          <cell r="C98" t="str">
            <v>行政单位</v>
          </cell>
          <cell r="D98" t="str">
            <v>全额拨款</v>
          </cell>
          <cell r="E98" t="str">
            <v>2011101</v>
          </cell>
        </row>
        <row r="99">
          <cell r="A99" t="str">
            <v xml:space="preserve">  117001</v>
          </cell>
          <cell r="B99" t="str">
            <v xml:space="preserve">  无锡市财政局机关</v>
          </cell>
          <cell r="C99" t="str">
            <v>行政单位</v>
          </cell>
          <cell r="D99" t="str">
            <v>全额拨款</v>
          </cell>
          <cell r="E99" t="str">
            <v>2010601</v>
          </cell>
        </row>
        <row r="100">
          <cell r="A100" t="str">
            <v xml:space="preserve">  117001001</v>
          </cell>
          <cell r="B100" t="str">
            <v xml:space="preserve">  无锡市财政局机关本级</v>
          </cell>
          <cell r="C100" t="str">
            <v>行政单位</v>
          </cell>
          <cell r="D100" t="str">
            <v>全额拨款</v>
          </cell>
          <cell r="E100" t="str">
            <v>2010601</v>
          </cell>
        </row>
        <row r="101">
          <cell r="A101" t="str">
            <v xml:space="preserve">  117001002</v>
          </cell>
          <cell r="B101" t="str">
            <v xml:space="preserve">  无锡市财政预算审核中心</v>
          </cell>
          <cell r="C101" t="str">
            <v>参照单位</v>
          </cell>
          <cell r="D101" t="str">
            <v>全额拨款</v>
          </cell>
          <cell r="E101" t="str">
            <v>2010601</v>
          </cell>
        </row>
        <row r="102">
          <cell r="A102" t="str">
            <v xml:space="preserve">  117001003</v>
          </cell>
          <cell r="B102" t="str">
            <v xml:space="preserve">  无锡市财政支付中心</v>
          </cell>
          <cell r="C102" t="str">
            <v>参照单位</v>
          </cell>
          <cell r="D102" t="str">
            <v>全额拨款</v>
          </cell>
          <cell r="E102" t="str">
            <v>2010601</v>
          </cell>
        </row>
        <row r="103">
          <cell r="A103" t="str">
            <v xml:space="preserve">  117003</v>
          </cell>
          <cell r="B103" t="str">
            <v xml:space="preserve">  江苏省中华会计函授学校无锡分校</v>
          </cell>
          <cell r="C103" t="str">
            <v>事业单位</v>
          </cell>
          <cell r="D103" t="str">
            <v>自收自支</v>
          </cell>
          <cell r="E103" t="str">
            <v>2050403</v>
          </cell>
        </row>
        <row r="104">
          <cell r="A104" t="str">
            <v xml:space="preserve">  117004</v>
          </cell>
          <cell r="B104" t="str">
            <v xml:space="preserve">  无锡市政府投资评审管理处</v>
          </cell>
          <cell r="C104" t="str">
            <v>事业单位</v>
          </cell>
          <cell r="D104" t="str">
            <v>全额拨款</v>
          </cell>
          <cell r="E104" t="str">
            <v>2010650</v>
          </cell>
        </row>
        <row r="105">
          <cell r="A105" t="str">
            <v xml:space="preserve">  117005</v>
          </cell>
          <cell r="B105" t="str">
            <v xml:space="preserve">  无锡市注册会计师服务中心</v>
          </cell>
          <cell r="C105" t="str">
            <v>事业单位</v>
          </cell>
          <cell r="D105" t="str">
            <v>差额拨款</v>
          </cell>
          <cell r="E105" t="str">
            <v>2012999</v>
          </cell>
        </row>
        <row r="106">
          <cell r="A106" t="str">
            <v xml:space="preserve">  118001001</v>
          </cell>
          <cell r="B106" t="str">
            <v xml:space="preserve">  无锡市物价局机关（行政）</v>
          </cell>
          <cell r="C106" t="str">
            <v>行政单位</v>
          </cell>
          <cell r="D106" t="str">
            <v>全额拨款</v>
          </cell>
          <cell r="E106" t="str">
            <v>2010401</v>
          </cell>
        </row>
        <row r="107">
          <cell r="A107" t="str">
            <v xml:space="preserve">  118001003</v>
          </cell>
          <cell r="B107" t="str">
            <v xml:space="preserve">  无锡市物价局价格检查局</v>
          </cell>
          <cell r="C107" t="str">
            <v>行政单位</v>
          </cell>
          <cell r="D107" t="str">
            <v>全额拨款</v>
          </cell>
          <cell r="E107" t="str">
            <v>2010401</v>
          </cell>
        </row>
        <row r="108">
          <cell r="A108" t="str">
            <v xml:space="preserve">  118002</v>
          </cell>
          <cell r="B108" t="str">
            <v xml:space="preserve">  无锡市价格认证中心</v>
          </cell>
          <cell r="C108" t="str">
            <v>事业单位</v>
          </cell>
          <cell r="D108" t="str">
            <v>自收自支</v>
          </cell>
          <cell r="E108" t="str">
            <v>2010450</v>
          </cell>
        </row>
        <row r="109">
          <cell r="A109" t="str">
            <v xml:space="preserve">  118003</v>
          </cell>
          <cell r="B109" t="str">
            <v xml:space="preserve">  无锡市价格监测中心</v>
          </cell>
          <cell r="C109" t="str">
            <v>事业单位</v>
          </cell>
          <cell r="D109" t="str">
            <v>全额拨款</v>
          </cell>
          <cell r="E109" t="str">
            <v>2010450</v>
          </cell>
        </row>
        <row r="110">
          <cell r="A110" t="str">
            <v xml:space="preserve">  119001</v>
          </cell>
          <cell r="B110" t="str">
            <v xml:space="preserve">  无锡市外事办公室机关</v>
          </cell>
          <cell r="C110" t="str">
            <v>行政单位</v>
          </cell>
          <cell r="D110" t="str">
            <v>全额拨款</v>
          </cell>
          <cell r="E110" t="str">
            <v>2010301</v>
          </cell>
        </row>
        <row r="111">
          <cell r="A111" t="str">
            <v xml:space="preserve">  119002</v>
          </cell>
          <cell r="B111" t="str">
            <v xml:space="preserve">  无锡市翻译服务中心</v>
          </cell>
          <cell r="C111" t="str">
            <v>事业单位</v>
          </cell>
          <cell r="D111" t="str">
            <v>自收自支</v>
          </cell>
          <cell r="E111" t="str">
            <v>2010399</v>
          </cell>
        </row>
        <row r="112">
          <cell r="A112" t="str">
            <v xml:space="preserve">  120001</v>
          </cell>
          <cell r="B112" t="str">
            <v xml:space="preserve">  中国贸易促进委员会无锡市支会</v>
          </cell>
          <cell r="C112" t="str">
            <v>行政单位</v>
          </cell>
          <cell r="D112" t="str">
            <v>全额拨款</v>
          </cell>
          <cell r="E112" t="str">
            <v>2011301</v>
          </cell>
        </row>
        <row r="113">
          <cell r="A113" t="str">
            <v xml:space="preserve">  121001</v>
          </cell>
          <cell r="B113" t="str">
            <v xml:space="preserve">  无锡市审计局</v>
          </cell>
          <cell r="C113" t="str">
            <v>行政单位</v>
          </cell>
          <cell r="D113" t="str">
            <v>全额拨款</v>
          </cell>
          <cell r="E113" t="str">
            <v>2010801</v>
          </cell>
        </row>
        <row r="114">
          <cell r="A114" t="str">
            <v xml:space="preserve">  122001</v>
          </cell>
          <cell r="B114" t="str">
            <v xml:space="preserve">  无锡市接待办公室机关</v>
          </cell>
          <cell r="C114" t="str">
            <v>行政单位</v>
          </cell>
          <cell r="D114" t="str">
            <v>全额拨款</v>
          </cell>
          <cell r="E114" t="str">
            <v>2010301</v>
          </cell>
        </row>
        <row r="115">
          <cell r="A115" t="str">
            <v xml:space="preserve">  122002</v>
          </cell>
          <cell r="B115" t="str">
            <v xml:space="preserve">  无锡市迎宾车队</v>
          </cell>
          <cell r="C115" t="str">
            <v>事业单位</v>
          </cell>
          <cell r="D115" t="str">
            <v>自收自支</v>
          </cell>
          <cell r="E115" t="str">
            <v>2010399</v>
          </cell>
        </row>
        <row r="116">
          <cell r="A116" t="str">
            <v xml:space="preserve">  123001</v>
          </cell>
          <cell r="B116" t="str">
            <v xml:space="preserve">  无锡市政治协商会议机关</v>
          </cell>
          <cell r="C116" t="str">
            <v>行政单位</v>
          </cell>
          <cell r="D116" t="str">
            <v>全额拨款</v>
          </cell>
          <cell r="E116" t="str">
            <v>2010201</v>
          </cell>
        </row>
        <row r="117">
          <cell r="A117" t="str">
            <v xml:space="preserve">  124001</v>
          </cell>
          <cell r="B117" t="str">
            <v xml:space="preserve">  九三学社无锡市委员会</v>
          </cell>
          <cell r="C117" t="str">
            <v>行政单位</v>
          </cell>
          <cell r="D117" t="str">
            <v>全额拨款</v>
          </cell>
          <cell r="E117" t="str">
            <v>2012801</v>
          </cell>
        </row>
        <row r="118">
          <cell r="A118" t="str">
            <v xml:space="preserve">  125001</v>
          </cell>
          <cell r="B118" t="str">
            <v xml:space="preserve">  中国致公党无锡市委员会</v>
          </cell>
          <cell r="C118" t="str">
            <v>行政单位</v>
          </cell>
          <cell r="D118" t="str">
            <v>全额拨款</v>
          </cell>
          <cell r="E118" t="str">
            <v>2012801</v>
          </cell>
        </row>
        <row r="119">
          <cell r="A119" t="str">
            <v xml:space="preserve">  126001</v>
          </cell>
          <cell r="B119" t="str">
            <v xml:space="preserve">  中国民主同盟无锡市委员会</v>
          </cell>
          <cell r="C119" t="str">
            <v>行政单位</v>
          </cell>
          <cell r="D119" t="str">
            <v>全额拨款</v>
          </cell>
          <cell r="E119" t="str">
            <v>2012801</v>
          </cell>
        </row>
        <row r="120">
          <cell r="A120" t="str">
            <v xml:space="preserve">  127001</v>
          </cell>
          <cell r="B120" t="str">
            <v xml:space="preserve">  中国民主促进会无锡市委员会</v>
          </cell>
          <cell r="C120" t="str">
            <v>行政单位</v>
          </cell>
          <cell r="D120" t="str">
            <v>全额拨款</v>
          </cell>
          <cell r="E120" t="str">
            <v>2012801</v>
          </cell>
        </row>
        <row r="121">
          <cell r="A121" t="str">
            <v xml:space="preserve">  128001</v>
          </cell>
          <cell r="B121" t="str">
            <v xml:space="preserve">  中国民主建国会无锡市委员会</v>
          </cell>
          <cell r="C121" t="str">
            <v>行政单位</v>
          </cell>
          <cell r="D121" t="str">
            <v>全额拨款</v>
          </cell>
          <cell r="E121" t="str">
            <v>2012801</v>
          </cell>
        </row>
        <row r="122">
          <cell r="A122" t="str">
            <v xml:space="preserve">  129001</v>
          </cell>
          <cell r="B122" t="str">
            <v xml:space="preserve">  中国国民党革命委员会无锡市委员会</v>
          </cell>
          <cell r="C122" t="str">
            <v>行政单位</v>
          </cell>
          <cell r="D122" t="str">
            <v>全额拨款</v>
          </cell>
          <cell r="E122" t="str">
            <v>2012801</v>
          </cell>
        </row>
        <row r="123">
          <cell r="A123" t="str">
            <v xml:space="preserve">  130001</v>
          </cell>
          <cell r="B123" t="str">
            <v xml:space="preserve">  中国农工民主党无锡市委员会</v>
          </cell>
          <cell r="C123" t="str">
            <v>行政单位</v>
          </cell>
          <cell r="D123" t="str">
            <v>全额拨款</v>
          </cell>
          <cell r="E123" t="str">
            <v>2012801</v>
          </cell>
        </row>
        <row r="124">
          <cell r="A124" t="str">
            <v xml:space="preserve">  131001</v>
          </cell>
          <cell r="B124" t="str">
            <v xml:space="preserve">  无锡市工商业联合会</v>
          </cell>
          <cell r="C124" t="str">
            <v>行政单位</v>
          </cell>
          <cell r="D124" t="str">
            <v>全额拨款</v>
          </cell>
          <cell r="E124" t="str">
            <v>2012801</v>
          </cell>
        </row>
        <row r="125">
          <cell r="A125" t="str">
            <v xml:space="preserve">  132001</v>
          </cell>
          <cell r="B125" t="str">
            <v xml:space="preserve">  无锡市人民政府台湾事务办公室</v>
          </cell>
          <cell r="C125" t="str">
            <v>行政单位</v>
          </cell>
          <cell r="D125" t="str">
            <v>全额拨款</v>
          </cell>
          <cell r="E125" t="str">
            <v>2012501</v>
          </cell>
        </row>
        <row r="126">
          <cell r="A126" t="str">
            <v xml:space="preserve">  133001</v>
          </cell>
          <cell r="B126" t="str">
            <v xml:space="preserve">  无锡市民族宗教事务局机关（含宗教团体）</v>
          </cell>
          <cell r="C126" t="str">
            <v>行政单位</v>
          </cell>
          <cell r="D126" t="str">
            <v>全额拨款</v>
          </cell>
          <cell r="E126" t="str">
            <v>2012401</v>
          </cell>
        </row>
        <row r="127">
          <cell r="A127" t="str">
            <v xml:space="preserve">  133002</v>
          </cell>
          <cell r="B127" t="str">
            <v xml:space="preserve">  无锡市宗教活动场所管理所</v>
          </cell>
          <cell r="C127" t="str">
            <v>事业单位</v>
          </cell>
          <cell r="D127" t="str">
            <v>自收自支</v>
          </cell>
          <cell r="E127" t="str">
            <v>2012499</v>
          </cell>
        </row>
        <row r="128">
          <cell r="A128" t="str">
            <v xml:space="preserve">  134001001</v>
          </cell>
          <cell r="B128" t="str">
            <v xml:space="preserve">  无锡市公安局机关（行政）</v>
          </cell>
          <cell r="C128" t="str">
            <v>行政单位</v>
          </cell>
          <cell r="D128" t="str">
            <v>全额拨款</v>
          </cell>
          <cell r="E128" t="str">
            <v>2040201</v>
          </cell>
        </row>
        <row r="129">
          <cell r="A129" t="str">
            <v xml:space="preserve">  134001002</v>
          </cell>
          <cell r="B129" t="str">
            <v xml:space="preserve">  无锡市公安局机关（事业）</v>
          </cell>
          <cell r="C129" t="str">
            <v>事业单位</v>
          </cell>
          <cell r="D129" t="str">
            <v>差额拨款</v>
          </cell>
          <cell r="E129" t="str">
            <v>2040250</v>
          </cell>
        </row>
        <row r="130">
          <cell r="A130" t="str">
            <v xml:space="preserve">  134002</v>
          </cell>
          <cell r="B130" t="str">
            <v xml:space="preserve">  无锡市公安局交通警察支队（事业）</v>
          </cell>
          <cell r="C130" t="str">
            <v>事业单位</v>
          </cell>
          <cell r="D130" t="str">
            <v>自收自支</v>
          </cell>
          <cell r="E130" t="str">
            <v>2040250</v>
          </cell>
        </row>
        <row r="131">
          <cell r="A131" t="str">
            <v xml:space="preserve">  134007</v>
          </cell>
          <cell r="B131" t="str">
            <v xml:space="preserve">  无锡市610办公室</v>
          </cell>
          <cell r="C131" t="str">
            <v>行政单位</v>
          </cell>
          <cell r="D131" t="str">
            <v>全额拨款</v>
          </cell>
          <cell r="E131" t="str">
            <v>2013601</v>
          </cell>
        </row>
        <row r="132">
          <cell r="A132" t="str">
            <v xml:space="preserve">  134008</v>
          </cell>
          <cell r="B132" t="str">
            <v xml:space="preserve">  无锡市公安局戒毒所</v>
          </cell>
          <cell r="C132" t="str">
            <v>事业单位</v>
          </cell>
          <cell r="D132" t="str">
            <v>自收自支</v>
          </cell>
          <cell r="E132" t="str">
            <v>2040211</v>
          </cell>
        </row>
        <row r="133">
          <cell r="A133" t="str">
            <v xml:space="preserve">  135001</v>
          </cell>
          <cell r="B133" t="str">
            <v xml:space="preserve">  无锡市政法委员会</v>
          </cell>
          <cell r="C133" t="str">
            <v>行政单位</v>
          </cell>
          <cell r="D133" t="str">
            <v>全额拨款</v>
          </cell>
          <cell r="E133" t="str">
            <v>2013101</v>
          </cell>
        </row>
        <row r="134">
          <cell r="A134" t="str">
            <v xml:space="preserve">  136001</v>
          </cell>
          <cell r="B134" t="str">
            <v xml:space="preserve">  无锡市国家安全局</v>
          </cell>
          <cell r="C134" t="str">
            <v>行政单位</v>
          </cell>
          <cell r="D134" t="str">
            <v>全额拨款</v>
          </cell>
          <cell r="E134" t="str">
            <v>2040301</v>
          </cell>
        </row>
        <row r="135">
          <cell r="A135" t="str">
            <v xml:space="preserve">  137001001</v>
          </cell>
          <cell r="B135" t="str">
            <v xml:space="preserve">  无锡市人民检察院机关（行政）</v>
          </cell>
          <cell r="C135" t="str">
            <v>行政单位</v>
          </cell>
          <cell r="D135" t="str">
            <v>全额拨款</v>
          </cell>
          <cell r="E135" t="str">
            <v>2040401</v>
          </cell>
        </row>
        <row r="136">
          <cell r="A136" t="str">
            <v xml:space="preserve">  137001002</v>
          </cell>
          <cell r="B136" t="str">
            <v xml:space="preserve">  无锡市人民检察院机关（事业）</v>
          </cell>
          <cell r="C136" t="str">
            <v>事业单位</v>
          </cell>
          <cell r="D136" t="str">
            <v>全额拨款</v>
          </cell>
          <cell r="E136" t="str">
            <v>2040401</v>
          </cell>
        </row>
        <row r="137">
          <cell r="A137" t="str">
            <v xml:space="preserve">  138001001</v>
          </cell>
          <cell r="B137" t="str">
            <v xml:space="preserve">  无锡市中级人民法院机关（行政）</v>
          </cell>
          <cell r="C137" t="str">
            <v>行政单位</v>
          </cell>
          <cell r="D137" t="str">
            <v>全额拨款</v>
          </cell>
          <cell r="E137" t="str">
            <v>2040501</v>
          </cell>
        </row>
        <row r="138">
          <cell r="A138" t="str">
            <v xml:space="preserve">  138001002</v>
          </cell>
          <cell r="B138" t="str">
            <v xml:space="preserve">  无锡市中级人民法院机关（事业）</v>
          </cell>
          <cell r="C138" t="str">
            <v>事业单位</v>
          </cell>
          <cell r="D138" t="str">
            <v>全额拨款</v>
          </cell>
          <cell r="E138" t="str">
            <v>2040501</v>
          </cell>
        </row>
        <row r="139">
          <cell r="A139" t="str">
            <v xml:space="preserve">  139001</v>
          </cell>
          <cell r="B139" t="str">
            <v xml:space="preserve">  无锡市司法局机关</v>
          </cell>
          <cell r="C139" t="str">
            <v>行政单位</v>
          </cell>
          <cell r="D139" t="str">
            <v>全额拨款</v>
          </cell>
          <cell r="E139" t="str">
            <v>2040601</v>
          </cell>
        </row>
        <row r="140">
          <cell r="A140" t="str">
            <v xml:space="preserve">  139002</v>
          </cell>
          <cell r="B140" t="str">
            <v xml:space="preserve">  无锡市法律援助中心</v>
          </cell>
          <cell r="C140" t="str">
            <v>参照单位</v>
          </cell>
          <cell r="D140" t="str">
            <v>全额拨款</v>
          </cell>
          <cell r="E140" t="str">
            <v>2040601</v>
          </cell>
        </row>
        <row r="141">
          <cell r="A141" t="str">
            <v xml:space="preserve">  139003</v>
          </cell>
          <cell r="B141" t="str">
            <v xml:space="preserve">  无锡市劳动教养所</v>
          </cell>
          <cell r="C141" t="str">
            <v>行政单位</v>
          </cell>
          <cell r="D141" t="str">
            <v>全额拨款</v>
          </cell>
          <cell r="E141" t="str">
            <v>2040801</v>
          </cell>
        </row>
        <row r="142">
          <cell r="A142" t="str">
            <v xml:space="preserve">  140001</v>
          </cell>
          <cell r="B142" t="str">
            <v xml:space="preserve">  无锡市行政服务中心</v>
          </cell>
          <cell r="C142" t="str">
            <v>行政单位</v>
          </cell>
          <cell r="D142" t="str">
            <v>全额拨款</v>
          </cell>
          <cell r="E142" t="str">
            <v>2010301</v>
          </cell>
        </row>
        <row r="143">
          <cell r="A143" t="str">
            <v xml:space="preserve">  140002</v>
          </cell>
          <cell r="B143" t="str">
            <v xml:space="preserve">  无锡市政府公共服务热线受理中心</v>
          </cell>
          <cell r="C143" t="str">
            <v>事业单位</v>
          </cell>
          <cell r="D143" t="str">
            <v>全额拨款</v>
          </cell>
          <cell r="E143">
            <v>2010350</v>
          </cell>
        </row>
        <row r="144">
          <cell r="A144">
            <v>143001</v>
          </cell>
          <cell r="B144" t="str">
            <v xml:space="preserve">  无锡市文化艺术管理中心</v>
          </cell>
          <cell r="C144" t="str">
            <v>参照单位</v>
          </cell>
          <cell r="D144" t="str">
            <v>全额拨款</v>
          </cell>
          <cell r="E144" t="str">
            <v>2070101</v>
          </cell>
        </row>
        <row r="145">
          <cell r="A145" t="str">
            <v xml:space="preserve">  143002</v>
          </cell>
          <cell r="B145" t="str">
            <v xml:space="preserve">  无锡市图书馆</v>
          </cell>
          <cell r="C145" t="str">
            <v>事业单位</v>
          </cell>
          <cell r="D145" t="str">
            <v>全额拨款</v>
          </cell>
          <cell r="E145" t="str">
            <v>2070104</v>
          </cell>
        </row>
        <row r="146">
          <cell r="A146" t="str">
            <v xml:space="preserve">  143003</v>
          </cell>
          <cell r="B146" t="str">
            <v xml:space="preserve">  无锡市文化馆</v>
          </cell>
          <cell r="C146" t="str">
            <v>事业单位</v>
          </cell>
          <cell r="D146" t="str">
            <v>全额拨款</v>
          </cell>
          <cell r="E146" t="str">
            <v>2070109</v>
          </cell>
        </row>
        <row r="147">
          <cell r="A147" t="str">
            <v xml:space="preserve">  143004</v>
          </cell>
          <cell r="B147" t="str">
            <v xml:space="preserve">  无锡市文化艺术学校</v>
          </cell>
          <cell r="C147" t="str">
            <v>事业单位</v>
          </cell>
          <cell r="D147" t="str">
            <v>全额拨款</v>
          </cell>
          <cell r="E147" t="str">
            <v>2050302</v>
          </cell>
        </row>
        <row r="148">
          <cell r="A148" t="str">
            <v xml:space="preserve">  143005</v>
          </cell>
          <cell r="B148" t="str">
            <v xml:space="preserve">  无锡市美术馆</v>
          </cell>
          <cell r="C148" t="str">
            <v>事业单位</v>
          </cell>
          <cell r="D148" t="str">
            <v>全额拨款</v>
          </cell>
          <cell r="E148" t="str">
            <v>2070111</v>
          </cell>
        </row>
        <row r="149">
          <cell r="A149" t="str">
            <v xml:space="preserve">  143007</v>
          </cell>
          <cell r="B149" t="str">
            <v xml:space="preserve">  无锡市东林书院管理中心</v>
          </cell>
          <cell r="C149" t="str">
            <v>事业单位</v>
          </cell>
          <cell r="D149" t="str">
            <v>全额拨款</v>
          </cell>
          <cell r="E149" t="str">
            <v>2070204</v>
          </cell>
        </row>
        <row r="150">
          <cell r="A150" t="str">
            <v xml:space="preserve">  143008</v>
          </cell>
          <cell r="B150" t="str">
            <v xml:space="preserve">  无锡市钱钟书故居管理中心</v>
          </cell>
          <cell r="C150" t="str">
            <v>事业单位</v>
          </cell>
          <cell r="D150" t="str">
            <v>全额拨款</v>
          </cell>
          <cell r="E150" t="str">
            <v>2070204</v>
          </cell>
        </row>
        <row r="151">
          <cell r="A151" t="str">
            <v xml:space="preserve">  143009</v>
          </cell>
          <cell r="B151" t="str">
            <v xml:space="preserve">  无锡市名人故居文物管理中心</v>
          </cell>
          <cell r="C151" t="str">
            <v>事业单位</v>
          </cell>
          <cell r="D151" t="str">
            <v>全额拨款</v>
          </cell>
          <cell r="E151" t="str">
            <v>2070204</v>
          </cell>
        </row>
        <row r="152">
          <cell r="A152" t="str">
            <v xml:space="preserve">  143016</v>
          </cell>
          <cell r="B152" t="str">
            <v xml:space="preserve">  无锡博物院</v>
          </cell>
          <cell r="C152" t="str">
            <v>事业单位</v>
          </cell>
          <cell r="D152" t="str">
            <v>全额拨款</v>
          </cell>
          <cell r="E152" t="str">
            <v>2070205</v>
          </cell>
        </row>
        <row r="153">
          <cell r="A153" t="str">
            <v xml:space="preserve">  143017</v>
          </cell>
          <cell r="B153" t="str">
            <v xml:space="preserve">  无锡市对外文化交流中心</v>
          </cell>
          <cell r="C153" t="str">
            <v>事业单位</v>
          </cell>
          <cell r="D153" t="str">
            <v>自收自支</v>
          </cell>
          <cell r="E153" t="str">
            <v>2070199</v>
          </cell>
        </row>
        <row r="154">
          <cell r="A154" t="str">
            <v xml:space="preserve">  143018</v>
          </cell>
          <cell r="B154" t="str">
            <v xml:space="preserve">  无锡市薛福成故居文物管理处</v>
          </cell>
          <cell r="C154" t="str">
            <v>事业单位</v>
          </cell>
          <cell r="D154" t="str">
            <v>自收自支</v>
          </cell>
          <cell r="E154" t="str">
            <v>2070299</v>
          </cell>
        </row>
        <row r="155">
          <cell r="A155" t="str">
            <v xml:space="preserve">  144001</v>
          </cell>
          <cell r="B155" t="str">
            <v xml:space="preserve">  无锡市体育场馆和训练管理中心</v>
          </cell>
          <cell r="C155" t="str">
            <v>参照单位</v>
          </cell>
          <cell r="D155" t="str">
            <v>全额拨款</v>
          </cell>
          <cell r="E155" t="str">
            <v>2070301</v>
          </cell>
        </row>
        <row r="156">
          <cell r="A156" t="str">
            <v xml:space="preserve">  144007</v>
          </cell>
          <cell r="B156" t="str">
            <v xml:space="preserve">  无锡市体育中心</v>
          </cell>
          <cell r="C156" t="str">
            <v>事业单位</v>
          </cell>
          <cell r="D156" t="str">
            <v>全额拨款</v>
          </cell>
          <cell r="E156" t="str">
            <v>2070307</v>
          </cell>
        </row>
        <row r="157">
          <cell r="A157" t="str">
            <v xml:space="preserve">  144008</v>
          </cell>
          <cell r="B157" t="str">
            <v xml:space="preserve">  无锡市体育运动学校</v>
          </cell>
          <cell r="C157" t="str">
            <v>事业单位</v>
          </cell>
          <cell r="D157" t="str">
            <v>全额拨款</v>
          </cell>
          <cell r="E157" t="str">
            <v>2050302</v>
          </cell>
        </row>
        <row r="158">
          <cell r="A158" t="str">
            <v xml:space="preserve">  144009</v>
          </cell>
          <cell r="B158" t="str">
            <v xml:space="preserve">  无锡市人民体育场</v>
          </cell>
          <cell r="C158" t="str">
            <v>事业单位</v>
          </cell>
          <cell r="D158" t="str">
            <v>差额拨款</v>
          </cell>
          <cell r="E158" t="str">
            <v>2070307</v>
          </cell>
        </row>
        <row r="159">
          <cell r="A159" t="str">
            <v xml:space="preserve">  144011</v>
          </cell>
          <cell r="B159" t="str">
            <v xml:space="preserve">  无锡市棒球训练基地</v>
          </cell>
          <cell r="C159" t="str">
            <v>事业单位</v>
          </cell>
          <cell r="D159" t="str">
            <v>全额拨款</v>
          </cell>
          <cell r="E159" t="str">
            <v>2070306</v>
          </cell>
        </row>
        <row r="160">
          <cell r="A160" t="str">
            <v xml:space="preserve">  144012</v>
          </cell>
          <cell r="B160" t="str">
            <v xml:space="preserve">  无锡市体育科学研究所</v>
          </cell>
          <cell r="C160" t="str">
            <v>事业单位</v>
          </cell>
          <cell r="D160" t="str">
            <v>全额拨款</v>
          </cell>
          <cell r="E160" t="str">
            <v>2070399</v>
          </cell>
        </row>
        <row r="161">
          <cell r="A161" t="str">
            <v xml:space="preserve">  144014</v>
          </cell>
          <cell r="B161" t="str">
            <v xml:space="preserve">  无锡市体育彩票管理中心</v>
          </cell>
          <cell r="C161" t="str">
            <v>事业单位</v>
          </cell>
          <cell r="D161" t="str">
            <v>自收自支</v>
          </cell>
          <cell r="E161" t="str">
            <v>2070399</v>
          </cell>
        </row>
        <row r="162">
          <cell r="A162" t="str">
            <v xml:space="preserve">  145001</v>
          </cell>
          <cell r="B162" t="str">
            <v xml:space="preserve">  无锡市学校管理中心</v>
          </cell>
          <cell r="C162" t="str">
            <v>参照单位</v>
          </cell>
          <cell r="D162" t="str">
            <v>全额拨款</v>
          </cell>
          <cell r="E162" t="str">
            <v>2050101</v>
          </cell>
        </row>
        <row r="163">
          <cell r="A163" t="str">
            <v xml:space="preserve">  145099</v>
          </cell>
          <cell r="B163" t="str">
            <v xml:space="preserve">  管理中心直属</v>
          </cell>
          <cell r="C163" t="str">
            <v>事业单位</v>
          </cell>
          <cell r="D163" t="str">
            <v>全额拨款</v>
          </cell>
          <cell r="E163" t="str">
            <v>2050204</v>
          </cell>
        </row>
        <row r="164">
          <cell r="A164" t="str">
            <v xml:space="preserve">  145099001</v>
          </cell>
          <cell r="B164" t="str">
            <v xml:space="preserve">  无锡市第一中学</v>
          </cell>
          <cell r="C164" t="str">
            <v>事业单位</v>
          </cell>
          <cell r="D164" t="str">
            <v>全额拨款</v>
          </cell>
          <cell r="E164" t="str">
            <v>2050204</v>
          </cell>
        </row>
        <row r="165">
          <cell r="A165" t="str">
            <v xml:space="preserve">  145099002</v>
          </cell>
          <cell r="B165" t="str">
            <v xml:space="preserve">  无锡市辅仁高级中学</v>
          </cell>
          <cell r="C165" t="str">
            <v>事业单位</v>
          </cell>
          <cell r="D165" t="str">
            <v>全额拨款</v>
          </cell>
          <cell r="E165" t="str">
            <v>2050204</v>
          </cell>
        </row>
        <row r="166">
          <cell r="A166" t="str">
            <v xml:space="preserve">  145099003</v>
          </cell>
          <cell r="B166" t="str">
            <v xml:space="preserve">  无锡市市北高级中学</v>
          </cell>
          <cell r="C166" t="str">
            <v>事业单位</v>
          </cell>
          <cell r="D166" t="str">
            <v>全额拨款</v>
          </cell>
          <cell r="E166" t="str">
            <v>2050204</v>
          </cell>
        </row>
        <row r="167">
          <cell r="A167" t="str">
            <v xml:space="preserve">  145099004</v>
          </cell>
          <cell r="B167" t="str">
            <v xml:space="preserve">  无锡市第三中学</v>
          </cell>
          <cell r="C167" t="str">
            <v>事业单位</v>
          </cell>
          <cell r="D167" t="str">
            <v>全额拨款</v>
          </cell>
          <cell r="E167" t="str">
            <v>2050204</v>
          </cell>
        </row>
        <row r="168">
          <cell r="A168" t="str">
            <v xml:space="preserve">  145099005</v>
          </cell>
          <cell r="B168" t="str">
            <v xml:space="preserve">  无锡市梅村高级中学</v>
          </cell>
          <cell r="C168" t="str">
            <v>事业单位</v>
          </cell>
          <cell r="D168" t="str">
            <v>全额拨款</v>
          </cell>
          <cell r="E168" t="str">
            <v>2050204</v>
          </cell>
        </row>
        <row r="169">
          <cell r="A169" t="str">
            <v xml:space="preserve">  145099006</v>
          </cell>
          <cell r="B169" t="str">
            <v xml:space="preserve">  无锡汽车工程学校</v>
          </cell>
          <cell r="C169" t="str">
            <v>事业单位</v>
          </cell>
          <cell r="D169" t="str">
            <v>全额拨款</v>
          </cell>
          <cell r="E169" t="str">
            <v>2050302</v>
          </cell>
        </row>
        <row r="170">
          <cell r="A170" t="str">
            <v xml:space="preserve">  145099007</v>
          </cell>
          <cell r="B170" t="str">
            <v xml:space="preserve">  无锡市第六中学</v>
          </cell>
          <cell r="C170" t="str">
            <v>事业单位</v>
          </cell>
          <cell r="D170" t="str">
            <v>全额拨款</v>
          </cell>
          <cell r="E170" t="str">
            <v>2050204</v>
          </cell>
        </row>
        <row r="171">
          <cell r="A171" t="str">
            <v xml:space="preserve">  145099008</v>
          </cell>
          <cell r="B171" t="str">
            <v xml:space="preserve">  无锡市第一女子中学</v>
          </cell>
          <cell r="C171" t="str">
            <v>事业单位</v>
          </cell>
          <cell r="D171" t="str">
            <v>全额拨款</v>
          </cell>
          <cell r="E171" t="str">
            <v>2050203</v>
          </cell>
        </row>
        <row r="172">
          <cell r="A172" t="str">
            <v xml:space="preserve">  145099008001</v>
          </cell>
          <cell r="B172" t="str">
            <v xml:space="preserve">  无锡市第一女子中学(初中)</v>
          </cell>
          <cell r="C172" t="str">
            <v>事业单位</v>
          </cell>
          <cell r="D172" t="str">
            <v>全额拨款</v>
          </cell>
          <cell r="E172" t="str">
            <v>2050203</v>
          </cell>
        </row>
        <row r="173">
          <cell r="A173" t="str">
            <v xml:space="preserve">  145099008002</v>
          </cell>
          <cell r="B173" t="str">
            <v xml:space="preserve">  无锡市第一女子中学(高中)</v>
          </cell>
          <cell r="C173" t="str">
            <v>事业单位</v>
          </cell>
          <cell r="D173" t="str">
            <v>全额拨款</v>
          </cell>
          <cell r="E173" t="str">
            <v>2050204</v>
          </cell>
        </row>
        <row r="174">
          <cell r="A174" t="str">
            <v xml:space="preserve">  145099010</v>
          </cell>
          <cell r="B174" t="str">
            <v xml:space="preserve">  无锡市青山高级中学</v>
          </cell>
          <cell r="C174" t="str">
            <v>事业单位</v>
          </cell>
          <cell r="D174" t="str">
            <v>全额拨款</v>
          </cell>
          <cell r="E174" t="str">
            <v>2050204</v>
          </cell>
        </row>
        <row r="175">
          <cell r="A175" t="str">
            <v>145099011001</v>
          </cell>
          <cell r="B175" t="str">
            <v xml:space="preserve">  无锡市湖滨中学（初中）</v>
          </cell>
          <cell r="C175" t="str">
            <v>事业单位</v>
          </cell>
          <cell r="D175" t="str">
            <v>全额拨款</v>
          </cell>
          <cell r="E175" t="str">
            <v>2050204</v>
          </cell>
        </row>
        <row r="176">
          <cell r="A176" t="str">
            <v>145099011002</v>
          </cell>
          <cell r="B176" t="str">
            <v xml:space="preserve">  无锡市湖滨中学（高中）</v>
          </cell>
          <cell r="C176" t="str">
            <v>事业单位</v>
          </cell>
          <cell r="D176" t="str">
            <v>全额拨款</v>
          </cell>
          <cell r="E176" t="str">
            <v>2050205</v>
          </cell>
        </row>
        <row r="177">
          <cell r="A177" t="str">
            <v xml:space="preserve">  145099012</v>
          </cell>
          <cell r="B177" t="str">
            <v xml:space="preserve">  无锡市江南中学</v>
          </cell>
          <cell r="C177" t="str">
            <v>事业单位</v>
          </cell>
          <cell r="D177" t="str">
            <v>全额拨款</v>
          </cell>
          <cell r="E177" t="str">
            <v>2050203</v>
          </cell>
        </row>
        <row r="178">
          <cell r="A178" t="str">
            <v xml:space="preserve">  145099013</v>
          </cell>
          <cell r="B178" t="str">
            <v xml:space="preserve">  无锡市梁溪中学</v>
          </cell>
          <cell r="C178" t="str">
            <v>事业单位</v>
          </cell>
          <cell r="D178" t="str">
            <v>全额拨款</v>
          </cell>
          <cell r="E178" t="str">
            <v>2050203</v>
          </cell>
        </row>
        <row r="179">
          <cell r="A179">
            <v>145099014</v>
          </cell>
          <cell r="B179" t="str">
            <v xml:space="preserve">  无锡市旅游商贸学校</v>
          </cell>
          <cell r="C179" t="str">
            <v>事业单位</v>
          </cell>
          <cell r="D179" t="str">
            <v>全额拨款</v>
          </cell>
          <cell r="E179" t="str">
            <v>2050302</v>
          </cell>
        </row>
        <row r="180">
          <cell r="A180" t="str">
            <v xml:space="preserve">  145099016</v>
          </cell>
          <cell r="B180" t="str">
            <v xml:space="preserve">  无锡市机电高等职业学校</v>
          </cell>
          <cell r="C180" t="str">
            <v>事业单位</v>
          </cell>
          <cell r="D180" t="str">
            <v>全额拨款</v>
          </cell>
          <cell r="E180" t="str">
            <v>2050302</v>
          </cell>
        </row>
        <row r="181">
          <cell r="A181" t="str">
            <v xml:space="preserve">  145099017</v>
          </cell>
          <cell r="B181" t="str">
            <v xml:space="preserve">  江苏省无锡高等师范学校</v>
          </cell>
          <cell r="C181" t="str">
            <v>事业单位</v>
          </cell>
          <cell r="D181" t="str">
            <v>全额拨款</v>
          </cell>
          <cell r="E181" t="str">
            <v>2050302</v>
          </cell>
        </row>
        <row r="182">
          <cell r="A182" t="str">
            <v xml:space="preserve">  145099019</v>
          </cell>
          <cell r="B182" t="str">
            <v xml:space="preserve">  江苏省无锡师范学校附属小学</v>
          </cell>
          <cell r="C182" t="str">
            <v>事业单位</v>
          </cell>
          <cell r="D182" t="str">
            <v>全额拨款</v>
          </cell>
          <cell r="E182" t="str">
            <v>2050202</v>
          </cell>
        </row>
        <row r="183">
          <cell r="A183" t="str">
            <v xml:space="preserve">  145099020</v>
          </cell>
          <cell r="B183" t="str">
            <v xml:space="preserve">  无锡市特殊教育学校</v>
          </cell>
          <cell r="C183" t="str">
            <v>事业单位</v>
          </cell>
          <cell r="D183" t="str">
            <v>全额拨款</v>
          </cell>
          <cell r="E183" t="str">
            <v>2050701</v>
          </cell>
        </row>
        <row r="184">
          <cell r="A184" t="str">
            <v xml:space="preserve">  145099022</v>
          </cell>
          <cell r="B184" t="str">
            <v xml:space="preserve">  无锡市实验幼儿园</v>
          </cell>
          <cell r="C184" t="str">
            <v>事业单位</v>
          </cell>
          <cell r="D184" t="str">
            <v>全额拨款</v>
          </cell>
          <cell r="E184" t="str">
            <v>2050201</v>
          </cell>
        </row>
        <row r="185">
          <cell r="A185" t="str">
            <v xml:space="preserve">  145099024</v>
          </cell>
          <cell r="B185" t="str">
            <v xml:space="preserve">  无锡市阳光实验幼儿园</v>
          </cell>
          <cell r="C185" t="str">
            <v>事业单位</v>
          </cell>
          <cell r="D185" t="str">
            <v>差额拨款</v>
          </cell>
          <cell r="E185" t="str">
            <v>2050201</v>
          </cell>
        </row>
        <row r="186">
          <cell r="A186">
            <v>145099025</v>
          </cell>
          <cell r="B186" t="str">
            <v xml:space="preserve">  无锡市广播电视大学(广瑞中学)</v>
          </cell>
          <cell r="C186" t="str">
            <v>事业单位</v>
          </cell>
          <cell r="D186" t="str">
            <v>全额拨款</v>
          </cell>
          <cell r="E186" t="str">
            <v>2050501</v>
          </cell>
        </row>
        <row r="187">
          <cell r="A187">
            <v>145099026</v>
          </cell>
          <cell r="B187" t="str">
            <v xml:space="preserve">  无锡市城市职业技术学院</v>
          </cell>
          <cell r="C187" t="str">
            <v>事业单位</v>
          </cell>
          <cell r="D187" t="str">
            <v>全额拨款</v>
          </cell>
          <cell r="E187" t="str">
            <v>2050305</v>
          </cell>
        </row>
        <row r="188">
          <cell r="A188">
            <v>145099027</v>
          </cell>
          <cell r="B188" t="str">
            <v xml:space="preserve">  中国企业管理无锡培训中心</v>
          </cell>
          <cell r="C188" t="str">
            <v>事业单位</v>
          </cell>
          <cell r="D188" t="str">
            <v>全额拨款</v>
          </cell>
          <cell r="E188" t="str">
            <v>2050802</v>
          </cell>
        </row>
        <row r="189">
          <cell r="A189">
            <v>145099028</v>
          </cell>
          <cell r="B189" t="str">
            <v xml:space="preserve">  江苏省无锡师范附属太湖新城小学</v>
          </cell>
          <cell r="C189" t="str">
            <v>事业单位</v>
          </cell>
          <cell r="D189" t="str">
            <v>全额拨款</v>
          </cell>
          <cell r="E189" t="str">
            <v>2050202</v>
          </cell>
        </row>
        <row r="190">
          <cell r="A190">
            <v>145099029</v>
          </cell>
          <cell r="B190" t="str">
            <v xml:space="preserve">  无锡国际学校</v>
          </cell>
          <cell r="C190" t="str">
            <v>事业单位</v>
          </cell>
          <cell r="D190" t="str">
            <v>全额拨款</v>
          </cell>
          <cell r="E190">
            <v>2050299</v>
          </cell>
        </row>
        <row r="191">
          <cell r="A191">
            <v>145099030</v>
          </cell>
          <cell r="B191" t="str">
            <v xml:space="preserve">  无锡工业高级技工学校</v>
          </cell>
          <cell r="C191" t="str">
            <v>事业单位</v>
          </cell>
          <cell r="D191" t="str">
            <v>全额拨款</v>
          </cell>
          <cell r="E191" t="str">
            <v>2050303</v>
          </cell>
        </row>
        <row r="192">
          <cell r="A192" t="str">
            <v xml:space="preserve">  145099099</v>
          </cell>
          <cell r="B192" t="str">
            <v xml:space="preserve">  管理中心直属汇总</v>
          </cell>
          <cell r="C192" t="str">
            <v>事业单位</v>
          </cell>
          <cell r="D192" t="str">
            <v>全额拨款</v>
          </cell>
          <cell r="E192" t="str">
            <v>2050399</v>
          </cell>
        </row>
        <row r="193">
          <cell r="A193" t="str">
            <v xml:space="preserve">  146001</v>
          </cell>
          <cell r="B193" t="str">
            <v xml:space="preserve">  光彩事业促进会本级</v>
          </cell>
          <cell r="C193" t="str">
            <v>事业单位</v>
          </cell>
          <cell r="D193" t="str">
            <v>自收自支</v>
          </cell>
          <cell r="E193" t="str">
            <v>2070199</v>
          </cell>
        </row>
        <row r="194">
          <cell r="A194" t="str">
            <v xml:space="preserve">  150</v>
          </cell>
          <cell r="B194" t="str">
            <v xml:space="preserve">  文行处</v>
          </cell>
        </row>
        <row r="195">
          <cell r="A195" t="str">
            <v xml:space="preserve">  150001</v>
          </cell>
          <cell r="B195" t="str">
            <v xml:space="preserve">  无锡市打假办</v>
          </cell>
          <cell r="C195" t="str">
            <v>事业单位</v>
          </cell>
          <cell r="D195" t="str">
            <v>全额拨款</v>
          </cell>
          <cell r="E195" t="str">
            <v>2010399</v>
          </cell>
        </row>
        <row r="196">
          <cell r="A196" t="str">
            <v xml:space="preserve">  150002001</v>
          </cell>
          <cell r="B196" t="str">
            <v xml:space="preserve">  军分区</v>
          </cell>
          <cell r="C196" t="str">
            <v>事业单位</v>
          </cell>
          <cell r="D196" t="str">
            <v>全额拨款</v>
          </cell>
          <cell r="E196" t="str">
            <v>2030699</v>
          </cell>
        </row>
        <row r="197">
          <cell r="A197" t="str">
            <v xml:space="preserve">  150002002</v>
          </cell>
          <cell r="B197" t="str">
            <v xml:space="preserve">  无锡市国防教育训练基地</v>
          </cell>
          <cell r="C197" t="str">
            <v>事业单位</v>
          </cell>
          <cell r="D197" t="str">
            <v>全额拨款</v>
          </cell>
          <cell r="E197" t="str">
            <v>2030699</v>
          </cell>
        </row>
        <row r="198">
          <cell r="A198" t="str">
            <v xml:space="preserve">  150003</v>
          </cell>
          <cell r="B198" t="str">
            <v xml:space="preserve">  国动委</v>
          </cell>
          <cell r="C198" t="str">
            <v>事业单位</v>
          </cell>
          <cell r="D198" t="str">
            <v>全额拨款</v>
          </cell>
          <cell r="E198" t="str">
            <v>2039901</v>
          </cell>
        </row>
        <row r="199">
          <cell r="A199" t="str">
            <v xml:space="preserve">  150004</v>
          </cell>
          <cell r="B199" t="str">
            <v xml:space="preserve">  武警支队</v>
          </cell>
          <cell r="C199" t="str">
            <v>事业单位</v>
          </cell>
          <cell r="D199" t="str">
            <v>全额拨款</v>
          </cell>
          <cell r="E199" t="str">
            <v>2040101</v>
          </cell>
        </row>
        <row r="200">
          <cell r="A200" t="str">
            <v xml:space="preserve">  150005</v>
          </cell>
          <cell r="B200" t="str">
            <v xml:space="preserve">  消防支队</v>
          </cell>
          <cell r="C200" t="str">
            <v>事业单位</v>
          </cell>
          <cell r="D200" t="str">
            <v>全额拨款</v>
          </cell>
          <cell r="E200" t="str">
            <v>2040103</v>
          </cell>
        </row>
        <row r="201">
          <cell r="A201" t="str">
            <v xml:space="preserve">  150006</v>
          </cell>
          <cell r="B201" t="str">
            <v xml:space="preserve">  高炮一团</v>
          </cell>
          <cell r="C201" t="str">
            <v>事业单位</v>
          </cell>
          <cell r="D201" t="str">
            <v>全额拨款</v>
          </cell>
          <cell r="E201" t="str">
            <v>2039901</v>
          </cell>
        </row>
        <row r="202">
          <cell r="A202" t="str">
            <v xml:space="preserve">  150007</v>
          </cell>
          <cell r="B202" t="str">
            <v xml:space="preserve">  无锡市地方税务局</v>
          </cell>
          <cell r="C202" t="str">
            <v>行政单位</v>
          </cell>
          <cell r="D202" t="str">
            <v>全额拨款</v>
          </cell>
          <cell r="E202" t="str">
            <v>2010701</v>
          </cell>
        </row>
        <row r="203">
          <cell r="A203" t="str">
            <v xml:space="preserve">  150008</v>
          </cell>
          <cell r="B203" t="str">
            <v xml:space="preserve">  对口支援阿合奇前方工作组</v>
          </cell>
          <cell r="C203" t="str">
            <v>事业单位</v>
          </cell>
          <cell r="D203" t="str">
            <v>全额拨款</v>
          </cell>
          <cell r="E203" t="str">
            <v>2019999</v>
          </cell>
        </row>
        <row r="204">
          <cell r="A204">
            <v>150009</v>
          </cell>
          <cell r="B204" t="str">
            <v xml:space="preserve">  无锡市演艺集团有限公司</v>
          </cell>
          <cell r="C204" t="str">
            <v>企业单位</v>
          </cell>
          <cell r="D204" t="str">
            <v>自收自支</v>
          </cell>
        </row>
        <row r="205">
          <cell r="A205">
            <v>150009001</v>
          </cell>
          <cell r="B205" t="str">
            <v xml:space="preserve">   无锡市歌舞团</v>
          </cell>
          <cell r="C205" t="str">
            <v>事业单位</v>
          </cell>
          <cell r="D205" t="str">
            <v>全额拨款</v>
          </cell>
          <cell r="E205" t="str">
            <v>2070107</v>
          </cell>
        </row>
        <row r="206">
          <cell r="A206">
            <v>150009002</v>
          </cell>
          <cell r="B206" t="str">
            <v xml:space="preserve">   无锡市锡剧院</v>
          </cell>
          <cell r="C206" t="str">
            <v>事业单位</v>
          </cell>
          <cell r="D206" t="str">
            <v>差额拨款</v>
          </cell>
          <cell r="E206" t="str">
            <v>2070107</v>
          </cell>
        </row>
        <row r="207">
          <cell r="A207">
            <v>150009003</v>
          </cell>
          <cell r="B207" t="str">
            <v xml:space="preserve">   无锡市滑稽剧团</v>
          </cell>
          <cell r="C207" t="str">
            <v>事业单位</v>
          </cell>
          <cell r="D207" t="str">
            <v>差额拨款</v>
          </cell>
          <cell r="E207" t="str">
            <v>2070107</v>
          </cell>
        </row>
        <row r="208">
          <cell r="A208">
            <v>150009004</v>
          </cell>
          <cell r="B208" t="str">
            <v xml:space="preserve">   无锡市评弹团</v>
          </cell>
          <cell r="C208" t="str">
            <v>事业单位</v>
          </cell>
          <cell r="D208" t="str">
            <v>差额拨款</v>
          </cell>
          <cell r="E208" t="str">
            <v>2070107</v>
          </cell>
        </row>
        <row r="209">
          <cell r="A209">
            <v>150009005</v>
          </cell>
          <cell r="B209" t="str">
            <v xml:space="preserve">   无锡市越剧团</v>
          </cell>
          <cell r="C209" t="str">
            <v>事业单位</v>
          </cell>
          <cell r="D209" t="str">
            <v>差额拨款</v>
          </cell>
          <cell r="E209" t="str">
            <v>2070107</v>
          </cell>
        </row>
        <row r="210">
          <cell r="A210">
            <v>150010</v>
          </cell>
          <cell r="B210" t="str">
            <v xml:space="preserve">  江苏省无锡专用通信局</v>
          </cell>
          <cell r="C210" t="str">
            <v>事业单位</v>
          </cell>
          <cell r="D210" t="str">
            <v>全额拨款</v>
          </cell>
          <cell r="E210">
            <v>2040902</v>
          </cell>
        </row>
        <row r="211">
          <cell r="A211" t="str">
            <v xml:space="preserve">  151001</v>
          </cell>
          <cell r="B211" t="str">
            <v xml:space="preserve">  无锡市中小企业发展服务中心</v>
          </cell>
          <cell r="C211" t="str">
            <v>事业单位</v>
          </cell>
          <cell r="D211" t="str">
            <v>全额拨款</v>
          </cell>
          <cell r="E211" t="str">
            <v>2011350</v>
          </cell>
        </row>
        <row r="212">
          <cell r="A212" t="str">
            <v>002</v>
          </cell>
          <cell r="B212" t="str">
            <v>社保处</v>
          </cell>
        </row>
        <row r="213">
          <cell r="A213" t="str">
            <v xml:space="preserve">  301001</v>
          </cell>
          <cell r="B213" t="str">
            <v xml:space="preserve">  无锡市人力资源和社会保障局机关</v>
          </cell>
          <cell r="C213" t="str">
            <v>行政单位</v>
          </cell>
          <cell r="D213" t="str">
            <v>全额拨款</v>
          </cell>
          <cell r="E213" t="str">
            <v>2080101</v>
          </cell>
        </row>
        <row r="214">
          <cell r="A214" t="str">
            <v xml:space="preserve">  301003</v>
          </cell>
          <cell r="B214" t="str">
            <v xml:space="preserve">  无锡市劳动就业管理中心</v>
          </cell>
          <cell r="C214" t="str">
            <v>参照单位</v>
          </cell>
          <cell r="D214" t="str">
            <v>全额拨款</v>
          </cell>
          <cell r="E214" t="str">
            <v>2080101</v>
          </cell>
        </row>
        <row r="215">
          <cell r="A215" t="str">
            <v xml:space="preserve">  301004</v>
          </cell>
          <cell r="B215" t="str">
            <v xml:space="preserve">  无锡市劳动保障监察支队</v>
          </cell>
          <cell r="C215" t="str">
            <v>参照单位</v>
          </cell>
          <cell r="D215" t="str">
            <v>全额拨款</v>
          </cell>
          <cell r="E215" t="str">
            <v>2080101</v>
          </cell>
        </row>
        <row r="216">
          <cell r="A216" t="str">
            <v xml:space="preserve">  301005</v>
          </cell>
          <cell r="B216" t="str">
            <v xml:space="preserve">  无锡市劳动保障信息中心</v>
          </cell>
          <cell r="C216" t="str">
            <v>事业单位</v>
          </cell>
          <cell r="D216" t="str">
            <v>全额拨款</v>
          </cell>
          <cell r="E216" t="str">
            <v>2080108</v>
          </cell>
        </row>
        <row r="217">
          <cell r="A217" t="str">
            <v xml:space="preserve">  301006</v>
          </cell>
          <cell r="B217" t="str">
            <v xml:space="preserve">  无锡市职业技能鉴定指导中心</v>
          </cell>
          <cell r="C217" t="str">
            <v>事业单位</v>
          </cell>
          <cell r="D217" t="str">
            <v>全额拨款</v>
          </cell>
          <cell r="E217" t="str">
            <v>2080111</v>
          </cell>
        </row>
        <row r="218">
          <cell r="A218" t="str">
            <v xml:space="preserve">  301008</v>
          </cell>
          <cell r="B218" t="str">
            <v xml:space="preserve">  无锡技师学院</v>
          </cell>
          <cell r="C218" t="str">
            <v>事业单位</v>
          </cell>
          <cell r="D218" t="str">
            <v>全额拨款</v>
          </cell>
          <cell r="E218" t="str">
            <v>2050303</v>
          </cell>
        </row>
        <row r="219">
          <cell r="A219" t="str">
            <v xml:space="preserve">  301009</v>
          </cell>
          <cell r="B219" t="str">
            <v xml:space="preserve">  无锡市职业介绍服务中心</v>
          </cell>
          <cell r="C219" t="str">
            <v>事业单位</v>
          </cell>
          <cell r="D219" t="str">
            <v>自收自支</v>
          </cell>
          <cell r="E219" t="str">
            <v>2080199</v>
          </cell>
        </row>
        <row r="220">
          <cell r="A220" t="str">
            <v xml:space="preserve">  301010</v>
          </cell>
          <cell r="B220" t="str">
            <v xml:space="preserve">  无锡市职业培训指导中心</v>
          </cell>
          <cell r="C220" t="str">
            <v>事业单位</v>
          </cell>
          <cell r="D220" t="str">
            <v>自收自支</v>
          </cell>
          <cell r="E220">
            <v>2080199</v>
          </cell>
        </row>
        <row r="221">
          <cell r="A221" t="str">
            <v xml:space="preserve">  301011</v>
          </cell>
          <cell r="B221" t="str">
            <v xml:space="preserve">  无锡市职业教育统筹办公室</v>
          </cell>
          <cell r="C221" t="str">
            <v>事业单位</v>
          </cell>
          <cell r="D221" t="str">
            <v>自收自支</v>
          </cell>
          <cell r="E221" t="str">
            <v>2080199</v>
          </cell>
        </row>
        <row r="222">
          <cell r="A222" t="str">
            <v xml:space="preserve">  301012</v>
          </cell>
          <cell r="B222" t="str">
            <v xml:space="preserve">  无锡市高技能人才公共实训管理服务中心</v>
          </cell>
          <cell r="C222" t="str">
            <v>事业单位</v>
          </cell>
          <cell r="D222" t="str">
            <v>全额拨款</v>
          </cell>
          <cell r="E222" t="str">
            <v>2080111</v>
          </cell>
        </row>
        <row r="223">
          <cell r="A223" t="str">
            <v xml:space="preserve">  301013</v>
          </cell>
          <cell r="B223" t="str">
            <v xml:space="preserve">  无锡市劳动争议仲裁院</v>
          </cell>
          <cell r="C223" t="str">
            <v>事业单位</v>
          </cell>
          <cell r="D223" t="str">
            <v>全额拨款</v>
          </cell>
          <cell r="E223">
            <v>2080199</v>
          </cell>
        </row>
        <row r="224">
          <cell r="A224" t="str">
            <v xml:space="preserve">  301014</v>
          </cell>
          <cell r="B224" t="str">
            <v xml:space="preserve">  无锡市转业军官服务中心</v>
          </cell>
          <cell r="C224" t="str">
            <v>参照单位</v>
          </cell>
          <cell r="D224" t="str">
            <v>全额拨款</v>
          </cell>
          <cell r="E224" t="str">
            <v>2011050</v>
          </cell>
        </row>
        <row r="225">
          <cell r="A225" t="str">
            <v xml:space="preserve">  301015</v>
          </cell>
          <cell r="B225" t="str">
            <v xml:space="preserve">  无锡市人才服务中心</v>
          </cell>
          <cell r="C225" t="str">
            <v>参照单位</v>
          </cell>
          <cell r="D225" t="str">
            <v>全额拨款</v>
          </cell>
          <cell r="E225">
            <v>2011050</v>
          </cell>
        </row>
        <row r="226">
          <cell r="A226" t="str">
            <v xml:space="preserve">  301016</v>
          </cell>
          <cell r="B226" t="str">
            <v xml:space="preserve">  无锡市人事考试中心</v>
          </cell>
          <cell r="C226" t="str">
            <v>事业单位</v>
          </cell>
          <cell r="D226" t="str">
            <v>全额拨款</v>
          </cell>
          <cell r="E226" t="str">
            <v>2011050</v>
          </cell>
        </row>
        <row r="227">
          <cell r="A227" t="str">
            <v xml:space="preserve">  301017</v>
          </cell>
          <cell r="B227" t="str">
            <v xml:space="preserve">  无锡市人才市场</v>
          </cell>
          <cell r="C227" t="str">
            <v>事业单位</v>
          </cell>
          <cell r="D227" t="str">
            <v>自收自支</v>
          </cell>
          <cell r="E227" t="str">
            <v>2011099</v>
          </cell>
        </row>
        <row r="228">
          <cell r="A228" t="str">
            <v xml:space="preserve">  301019</v>
          </cell>
          <cell r="B228" t="str">
            <v xml:space="preserve">  无锡市国际人才交流服务中心</v>
          </cell>
          <cell r="C228" t="str">
            <v>事业单位</v>
          </cell>
          <cell r="D228" t="str">
            <v>自收自支</v>
          </cell>
          <cell r="E228" t="str">
            <v>2011099</v>
          </cell>
        </row>
        <row r="229">
          <cell r="A229" t="str">
            <v xml:space="preserve">  301020</v>
          </cell>
          <cell r="B229" t="str">
            <v xml:space="preserve">  无锡市人才信息与技术服务中心</v>
          </cell>
          <cell r="C229" t="str">
            <v>事业单位</v>
          </cell>
          <cell r="D229" t="str">
            <v>自收自支</v>
          </cell>
          <cell r="E229" t="str">
            <v>2011099</v>
          </cell>
        </row>
        <row r="230">
          <cell r="A230" t="str">
            <v xml:space="preserve">  301021</v>
          </cell>
          <cell r="B230" t="str">
            <v xml:space="preserve">  无锡市人力资源开发培训中心</v>
          </cell>
          <cell r="C230" t="str">
            <v>事业单位</v>
          </cell>
          <cell r="D230" t="str">
            <v>自收自支</v>
          </cell>
          <cell r="E230">
            <v>2011099</v>
          </cell>
        </row>
        <row r="231">
          <cell r="A231" t="str">
            <v xml:space="preserve">  301023</v>
          </cell>
          <cell r="B231" t="str">
            <v xml:space="preserve">  无锡市新洲高级人才职业介绍所(无锡市人力资源科学研究所）</v>
          </cell>
          <cell r="C231" t="str">
            <v>事业单位</v>
          </cell>
          <cell r="D231" t="str">
            <v>自收自支</v>
          </cell>
          <cell r="E231">
            <v>2011099</v>
          </cell>
        </row>
        <row r="232">
          <cell r="A232" t="str">
            <v xml:space="preserve">  302001</v>
          </cell>
          <cell r="B232" t="str">
            <v xml:space="preserve">  无锡市退休职工管理委员会办公室</v>
          </cell>
          <cell r="C232" t="str">
            <v>参照单位</v>
          </cell>
          <cell r="D232" t="str">
            <v>全额拨款</v>
          </cell>
          <cell r="E232" t="str">
            <v>2080101</v>
          </cell>
        </row>
        <row r="233">
          <cell r="A233" t="str">
            <v xml:space="preserve">  302002</v>
          </cell>
          <cell r="B233" t="str">
            <v xml:space="preserve">  无锡市退休职工桃园公寓</v>
          </cell>
          <cell r="C233" t="str">
            <v>事业单位</v>
          </cell>
          <cell r="D233" t="str">
            <v>差额拨款</v>
          </cell>
          <cell r="E233" t="str">
            <v>2080199</v>
          </cell>
        </row>
        <row r="234">
          <cell r="A234" t="str">
            <v xml:space="preserve">  303001</v>
          </cell>
          <cell r="B234" t="str">
            <v xml:space="preserve">  无锡市老年事业服务中心</v>
          </cell>
          <cell r="C234" t="str">
            <v>事业单位</v>
          </cell>
          <cell r="D234" t="str">
            <v>自收自支</v>
          </cell>
          <cell r="E234" t="str">
            <v>2080205</v>
          </cell>
        </row>
        <row r="235">
          <cell r="A235">
            <v>304001</v>
          </cell>
          <cell r="B235" t="str">
            <v xml:space="preserve">  无锡市卫生局机关</v>
          </cell>
          <cell r="C235" t="str">
            <v>行政单位</v>
          </cell>
          <cell r="D235" t="str">
            <v>全额拨款</v>
          </cell>
          <cell r="E235" t="str">
            <v>2100101</v>
          </cell>
        </row>
        <row r="236">
          <cell r="A236" t="str">
            <v xml:space="preserve">  304003</v>
          </cell>
          <cell r="B236" t="str">
            <v xml:space="preserve">  无锡市卫生监督所</v>
          </cell>
          <cell r="C236" t="str">
            <v>参照单位</v>
          </cell>
          <cell r="D236" t="str">
            <v>全额拨款</v>
          </cell>
          <cell r="E236" t="str">
            <v>2100402</v>
          </cell>
        </row>
        <row r="237">
          <cell r="A237" t="str">
            <v xml:space="preserve">  304004</v>
          </cell>
          <cell r="B237" t="str">
            <v xml:space="preserve">  无锡市疾病预防控制中心</v>
          </cell>
          <cell r="C237" t="str">
            <v>事业单位</v>
          </cell>
          <cell r="D237" t="str">
            <v>全额拨款</v>
          </cell>
          <cell r="E237" t="str">
            <v>2100401</v>
          </cell>
        </row>
        <row r="238">
          <cell r="A238" t="str">
            <v xml:space="preserve">  304005</v>
          </cell>
          <cell r="B238" t="str">
            <v xml:space="preserve">  无锡市血站</v>
          </cell>
          <cell r="C238" t="str">
            <v>事业单位</v>
          </cell>
          <cell r="D238" t="str">
            <v>差额拨款</v>
          </cell>
          <cell r="E238" t="str">
            <v>2100406</v>
          </cell>
        </row>
        <row r="239">
          <cell r="A239" t="str">
            <v xml:space="preserve">  304006</v>
          </cell>
          <cell r="B239" t="str">
            <v xml:space="preserve">  无锡市急救中心</v>
          </cell>
          <cell r="C239" t="str">
            <v>事业单位</v>
          </cell>
          <cell r="D239" t="str">
            <v>全额拨款</v>
          </cell>
          <cell r="E239" t="str">
            <v>2100405</v>
          </cell>
        </row>
        <row r="240">
          <cell r="A240" t="str">
            <v xml:space="preserve">  304009</v>
          </cell>
          <cell r="B240" t="str">
            <v xml:space="preserve">  无锡市医学会</v>
          </cell>
          <cell r="C240" t="str">
            <v>事业单位</v>
          </cell>
          <cell r="D240" t="str">
            <v>全额拨款</v>
          </cell>
          <cell r="E240" t="str">
            <v>2109901</v>
          </cell>
        </row>
        <row r="241">
          <cell r="A241" t="str">
            <v xml:space="preserve">  305001</v>
          </cell>
          <cell r="B241" t="str">
            <v xml:space="preserve">  无锡市红十字会机关</v>
          </cell>
          <cell r="C241" t="str">
            <v>行政单位</v>
          </cell>
          <cell r="D241" t="str">
            <v>全额拨款</v>
          </cell>
          <cell r="E241" t="str">
            <v>2012901</v>
          </cell>
        </row>
        <row r="242">
          <cell r="A242" t="str">
            <v xml:space="preserve">  305099</v>
          </cell>
          <cell r="B242" t="str">
            <v xml:space="preserve">  无锡市红十字服务中心(无锡市红十字备灾救灾中心)</v>
          </cell>
          <cell r="C242" t="str">
            <v>事业单位</v>
          </cell>
          <cell r="D242" t="str">
            <v>差额拨款</v>
          </cell>
          <cell r="E242" t="str">
            <v>2081699</v>
          </cell>
        </row>
        <row r="243">
          <cell r="A243" t="str">
            <v xml:space="preserve">  306001</v>
          </cell>
          <cell r="B243" t="str">
            <v xml:space="preserve">  无锡市民政局机关</v>
          </cell>
          <cell r="C243" t="str">
            <v>行政单位</v>
          </cell>
          <cell r="D243" t="str">
            <v>全额拨款</v>
          </cell>
          <cell r="E243" t="str">
            <v>2080201</v>
          </cell>
        </row>
        <row r="244">
          <cell r="A244" t="str">
            <v xml:space="preserve">  306002</v>
          </cell>
          <cell r="B244" t="str">
            <v xml:space="preserve">  无锡市烈士陵园</v>
          </cell>
          <cell r="C244" t="str">
            <v>事业单位</v>
          </cell>
          <cell r="D244" t="str">
            <v>全额拨款</v>
          </cell>
          <cell r="E244" t="str">
            <v>2080804</v>
          </cell>
        </row>
        <row r="245">
          <cell r="A245" t="str">
            <v xml:space="preserve">  306003</v>
          </cell>
          <cell r="B245" t="str">
            <v xml:space="preserve">  无锡市社会福利中心</v>
          </cell>
          <cell r="C245" t="str">
            <v>事业单位</v>
          </cell>
          <cell r="D245" t="str">
            <v>全额拨款</v>
          </cell>
          <cell r="E245" t="str">
            <v>2081005</v>
          </cell>
        </row>
        <row r="246">
          <cell r="A246" t="str">
            <v xml:space="preserve">  306005</v>
          </cell>
          <cell r="B246" t="str">
            <v xml:space="preserve">  无锡市慈善物资捐赠中心</v>
          </cell>
          <cell r="C246" t="str">
            <v>事业单位</v>
          </cell>
          <cell r="D246" t="str">
            <v>全额拨款</v>
          </cell>
          <cell r="E246" t="str">
            <v>2080299</v>
          </cell>
        </row>
        <row r="247">
          <cell r="A247" t="str">
            <v xml:space="preserve">  306006</v>
          </cell>
          <cell r="B247" t="str">
            <v xml:space="preserve">  无锡市清扬干休所</v>
          </cell>
          <cell r="C247" t="str">
            <v>事业单位</v>
          </cell>
          <cell r="D247" t="str">
            <v>全额拨款</v>
          </cell>
          <cell r="E247" t="str">
            <v>2080903</v>
          </cell>
        </row>
        <row r="248">
          <cell r="A248" t="str">
            <v xml:space="preserve">  306007</v>
          </cell>
          <cell r="B248" t="str">
            <v xml:space="preserve">  无锡市惠龙干休所</v>
          </cell>
          <cell r="C248" t="str">
            <v>事业单位</v>
          </cell>
          <cell r="D248" t="str">
            <v>全额拨款</v>
          </cell>
          <cell r="E248" t="str">
            <v>2080903</v>
          </cell>
        </row>
        <row r="249">
          <cell r="A249" t="str">
            <v xml:space="preserve">  306008</v>
          </cell>
          <cell r="B249" t="str">
            <v xml:space="preserve">  无锡市福利彩票发行中心（募委会）</v>
          </cell>
          <cell r="C249" t="str">
            <v>事业单位</v>
          </cell>
          <cell r="D249" t="str">
            <v>自收自支</v>
          </cell>
          <cell r="E249">
            <v>2290802</v>
          </cell>
        </row>
        <row r="250">
          <cell r="A250" t="str">
            <v xml:space="preserve">  306009</v>
          </cell>
          <cell r="B250" t="str">
            <v xml:space="preserve">  无锡市溪南干休所</v>
          </cell>
          <cell r="C250" t="str">
            <v>事业单位</v>
          </cell>
          <cell r="D250" t="str">
            <v>全额拨款</v>
          </cell>
          <cell r="E250" t="str">
            <v>2080903</v>
          </cell>
        </row>
        <row r="251">
          <cell r="A251" t="str">
            <v xml:space="preserve">  306010</v>
          </cell>
          <cell r="B251" t="str">
            <v xml:space="preserve">  无锡市殡葬管理处</v>
          </cell>
          <cell r="C251" t="str">
            <v>事业单位</v>
          </cell>
          <cell r="D251" t="str">
            <v>全额拨款</v>
          </cell>
          <cell r="E251" t="str">
            <v>2081004</v>
          </cell>
        </row>
        <row r="252">
          <cell r="A252" t="str">
            <v xml:space="preserve">  306011</v>
          </cell>
          <cell r="B252" t="str">
            <v xml:space="preserve">  无锡市军队离休退休干部服务管理中心</v>
          </cell>
          <cell r="C252" t="str">
            <v>事业单位</v>
          </cell>
          <cell r="D252" t="str">
            <v>全额拨款</v>
          </cell>
          <cell r="E252" t="str">
            <v>2080903</v>
          </cell>
        </row>
        <row r="253">
          <cell r="A253" t="str">
            <v xml:space="preserve">  306012</v>
          </cell>
          <cell r="B253" t="str">
            <v xml:space="preserve">  无锡市救助站</v>
          </cell>
          <cell r="C253" t="str">
            <v>事业单位</v>
          </cell>
          <cell r="D253" t="str">
            <v>全额拨款</v>
          </cell>
          <cell r="E253" t="str">
            <v>2081301</v>
          </cell>
        </row>
        <row r="254">
          <cell r="A254" t="str">
            <v xml:space="preserve">  306013</v>
          </cell>
          <cell r="B254" t="str">
            <v xml:space="preserve">  无锡市民间组织服务中心</v>
          </cell>
          <cell r="C254" t="str">
            <v>事业单位</v>
          </cell>
          <cell r="D254" t="str">
            <v>全额拨款</v>
          </cell>
          <cell r="E254" t="str">
            <v>2080206</v>
          </cell>
        </row>
        <row r="255">
          <cell r="A255" t="str">
            <v xml:space="preserve">  306101</v>
          </cell>
          <cell r="B255" t="str">
            <v xml:space="preserve">  无锡市军用饮食供应站供水站</v>
          </cell>
          <cell r="C255" t="str">
            <v>事业单位</v>
          </cell>
          <cell r="D255" t="str">
            <v>自收自支</v>
          </cell>
          <cell r="E255">
            <v>2080209</v>
          </cell>
        </row>
        <row r="256">
          <cell r="A256" t="str">
            <v xml:space="preserve">  306102</v>
          </cell>
          <cell r="B256" t="str">
            <v xml:space="preserve">  无锡市青城公墓</v>
          </cell>
          <cell r="C256" t="str">
            <v>事业单位</v>
          </cell>
          <cell r="D256" t="str">
            <v>自收自支</v>
          </cell>
          <cell r="E256" t="str">
            <v>2080299</v>
          </cell>
        </row>
        <row r="257">
          <cell r="A257" t="str">
            <v xml:space="preserve">  306104</v>
          </cell>
          <cell r="B257" t="str">
            <v xml:space="preserve">  无锡市殡仪馆</v>
          </cell>
          <cell r="C257" t="str">
            <v>事业单位</v>
          </cell>
          <cell r="D257" t="str">
            <v>自收自支</v>
          </cell>
          <cell r="E257" t="str">
            <v>2081004</v>
          </cell>
        </row>
        <row r="258">
          <cell r="A258">
            <v>306105</v>
          </cell>
          <cell r="B258" t="str">
            <v xml:space="preserve">  无锡市失能老人托养中心</v>
          </cell>
          <cell r="C258" t="str">
            <v>事业单位</v>
          </cell>
          <cell r="D258" t="str">
            <v>差额拨款</v>
          </cell>
          <cell r="E258">
            <v>2081002</v>
          </cell>
        </row>
        <row r="259">
          <cell r="A259" t="str">
            <v xml:space="preserve">  307001</v>
          </cell>
          <cell r="B259" t="str">
            <v xml:space="preserve">  无锡市残疾人联合会机关</v>
          </cell>
          <cell r="C259" t="str">
            <v>行政单位</v>
          </cell>
          <cell r="D259" t="str">
            <v>全额拨款</v>
          </cell>
          <cell r="E259" t="str">
            <v>2081101</v>
          </cell>
        </row>
        <row r="260">
          <cell r="A260" t="str">
            <v xml:space="preserve">  307002</v>
          </cell>
          <cell r="B260" t="str">
            <v xml:space="preserve">  无锡市特殊需要儿童早期干预中心</v>
          </cell>
          <cell r="C260" t="str">
            <v>事业单位</v>
          </cell>
          <cell r="D260" t="str">
            <v>差额拨款</v>
          </cell>
          <cell r="E260" t="str">
            <v>2050701</v>
          </cell>
        </row>
        <row r="261">
          <cell r="A261" t="str">
            <v xml:space="preserve">  307003</v>
          </cell>
          <cell r="B261" t="str">
            <v xml:space="preserve">  无锡市残疾人就业管理中心</v>
          </cell>
          <cell r="C261" t="str">
            <v>事业单位</v>
          </cell>
          <cell r="D261" t="str">
            <v>自收自支</v>
          </cell>
          <cell r="E261" t="str">
            <v>2086001</v>
          </cell>
        </row>
        <row r="262">
          <cell r="A262" t="str">
            <v xml:space="preserve">  307004</v>
          </cell>
          <cell r="B262" t="str">
            <v xml:space="preserve">  无锡市残疾人综合服务中心</v>
          </cell>
          <cell r="C262" t="str">
            <v>事业单位</v>
          </cell>
          <cell r="D262" t="str">
            <v>自收自支</v>
          </cell>
          <cell r="E262" t="str">
            <v>2086001</v>
          </cell>
        </row>
        <row r="263">
          <cell r="A263">
            <v>307005</v>
          </cell>
          <cell r="B263" t="str">
            <v xml:space="preserve">  无锡市重度残疾人托养中心</v>
          </cell>
          <cell r="C263" t="str">
            <v>事业单位</v>
          </cell>
          <cell r="D263" t="str">
            <v>差额拨款</v>
          </cell>
          <cell r="E263" t="str">
            <v>2801104</v>
          </cell>
        </row>
        <row r="264">
          <cell r="A264" t="str">
            <v xml:space="preserve">  308001</v>
          </cell>
          <cell r="B264" t="str">
            <v xml:space="preserve">  无锡市医院管理中心本级</v>
          </cell>
          <cell r="C264" t="str">
            <v>参照单位</v>
          </cell>
          <cell r="D264" t="str">
            <v>全额拨款</v>
          </cell>
          <cell r="E264" t="str">
            <v>2100101</v>
          </cell>
        </row>
        <row r="265">
          <cell r="A265" t="str">
            <v xml:space="preserve">  308002</v>
          </cell>
          <cell r="B265" t="str">
            <v xml:space="preserve">  无锡市卫生高等职业技术学校</v>
          </cell>
          <cell r="C265" t="str">
            <v>事业单位</v>
          </cell>
          <cell r="D265" t="str">
            <v>全额拨款</v>
          </cell>
          <cell r="E265" t="str">
            <v>2050302</v>
          </cell>
        </row>
        <row r="266">
          <cell r="A266" t="str">
            <v xml:space="preserve">  308003</v>
          </cell>
          <cell r="B266" t="str">
            <v xml:space="preserve">  无锡市妇幼保健所</v>
          </cell>
          <cell r="C266" t="str">
            <v>事业单位</v>
          </cell>
          <cell r="D266" t="str">
            <v>全额拨款</v>
          </cell>
          <cell r="E266" t="str">
            <v>2100403</v>
          </cell>
        </row>
        <row r="267">
          <cell r="A267" t="str">
            <v xml:space="preserve">  308004</v>
          </cell>
          <cell r="B267" t="str">
            <v xml:space="preserve">  无锡市临床医学实验研究所</v>
          </cell>
          <cell r="C267" t="str">
            <v>事业单位</v>
          </cell>
          <cell r="D267" t="str">
            <v>全额拨款</v>
          </cell>
          <cell r="E267" t="str">
            <v>2109901</v>
          </cell>
        </row>
        <row r="268">
          <cell r="A268" t="str">
            <v xml:space="preserve">  308005</v>
          </cell>
          <cell r="B268" t="str">
            <v xml:space="preserve">  无锡市人民医院</v>
          </cell>
          <cell r="C268" t="str">
            <v>事业单位</v>
          </cell>
          <cell r="D268" t="str">
            <v>差额拨款</v>
          </cell>
          <cell r="E268" t="str">
            <v>2100201</v>
          </cell>
        </row>
        <row r="269">
          <cell r="A269" t="str">
            <v xml:space="preserve">  308006</v>
          </cell>
          <cell r="B269" t="str">
            <v xml:space="preserve">  无锡市第二人民医院</v>
          </cell>
          <cell r="C269" t="str">
            <v>事业单位</v>
          </cell>
          <cell r="D269" t="str">
            <v>差额拨款</v>
          </cell>
          <cell r="E269" t="str">
            <v>2100201</v>
          </cell>
        </row>
        <row r="270">
          <cell r="A270" t="str">
            <v xml:space="preserve">  308007</v>
          </cell>
          <cell r="B270" t="str">
            <v xml:space="preserve">  无锡市第三人民医院</v>
          </cell>
          <cell r="C270" t="str">
            <v>事业单位</v>
          </cell>
          <cell r="D270" t="str">
            <v>差额拨款</v>
          </cell>
          <cell r="E270">
            <v>2100202</v>
          </cell>
        </row>
        <row r="271">
          <cell r="A271" t="str">
            <v xml:space="preserve">  308008</v>
          </cell>
          <cell r="B271" t="str">
            <v xml:space="preserve">  无锡市第四人民医院</v>
          </cell>
          <cell r="C271" t="str">
            <v>事业单位</v>
          </cell>
          <cell r="D271" t="str">
            <v>差额拨款</v>
          </cell>
          <cell r="E271" t="str">
            <v>2100201</v>
          </cell>
        </row>
        <row r="272">
          <cell r="A272" t="str">
            <v xml:space="preserve">  308010</v>
          </cell>
          <cell r="B272" t="str">
            <v xml:space="preserve">  无锡市妇幼保健院</v>
          </cell>
          <cell r="C272" t="str">
            <v>事业单位</v>
          </cell>
          <cell r="D272" t="str">
            <v>差额拨款</v>
          </cell>
          <cell r="E272" t="str">
            <v>2100206</v>
          </cell>
        </row>
        <row r="273">
          <cell r="A273" t="str">
            <v xml:space="preserve">  308011</v>
          </cell>
          <cell r="B273" t="str">
            <v xml:space="preserve">  无锡市第五人民医院</v>
          </cell>
          <cell r="C273" t="str">
            <v>事业单位</v>
          </cell>
          <cell r="D273" t="str">
            <v>差额拨款</v>
          </cell>
          <cell r="E273" t="str">
            <v>2100203</v>
          </cell>
        </row>
        <row r="274">
          <cell r="A274" t="str">
            <v xml:space="preserve">  308012</v>
          </cell>
          <cell r="B274" t="str">
            <v xml:space="preserve">  无锡市中医医院</v>
          </cell>
          <cell r="C274" t="str">
            <v>事业单位</v>
          </cell>
          <cell r="D274" t="str">
            <v>差额拨款</v>
          </cell>
          <cell r="E274" t="str">
            <v>2100202</v>
          </cell>
        </row>
        <row r="275">
          <cell r="A275" t="str">
            <v xml:space="preserve">  308013</v>
          </cell>
          <cell r="B275" t="str">
            <v xml:space="preserve">  无锡市精神卫生中心</v>
          </cell>
          <cell r="C275" t="str">
            <v>事业单位</v>
          </cell>
          <cell r="D275" t="str">
            <v>差额拨款</v>
          </cell>
          <cell r="E275" t="str">
            <v>2100205</v>
          </cell>
        </row>
        <row r="276">
          <cell r="A276" t="str">
            <v xml:space="preserve">  308014</v>
          </cell>
          <cell r="B276" t="str">
            <v xml:space="preserve">  无锡市医院管理中心政府采购办</v>
          </cell>
          <cell r="C276" t="str">
            <v>事业单位</v>
          </cell>
          <cell r="D276" t="str">
            <v>全额拨款</v>
          </cell>
          <cell r="E276" t="str">
            <v>2100199</v>
          </cell>
        </row>
        <row r="277">
          <cell r="A277" t="str">
            <v xml:space="preserve">  310</v>
          </cell>
          <cell r="B277" t="str">
            <v xml:space="preserve">  社保处</v>
          </cell>
        </row>
        <row r="278">
          <cell r="A278" t="str">
            <v xml:space="preserve">  310001</v>
          </cell>
          <cell r="B278" t="str">
            <v xml:space="preserve">  无锡市质量技术监督局</v>
          </cell>
          <cell r="C278" t="str">
            <v>行政单位</v>
          </cell>
          <cell r="D278" t="str">
            <v>全额拨款</v>
          </cell>
          <cell r="E278">
            <v>2011701</v>
          </cell>
        </row>
        <row r="279">
          <cell r="A279" t="str">
            <v xml:space="preserve">  310002</v>
          </cell>
          <cell r="B279" t="str">
            <v xml:space="preserve">  无锡市药监局</v>
          </cell>
          <cell r="C279" t="str">
            <v>行政单位</v>
          </cell>
          <cell r="D279" t="str">
            <v>全额拨款</v>
          </cell>
          <cell r="E279">
            <v>2101001</v>
          </cell>
        </row>
        <row r="280">
          <cell r="A280" t="str">
            <v xml:space="preserve">  310003</v>
          </cell>
          <cell r="B280" t="str">
            <v xml:space="preserve">  无锡市药检所</v>
          </cell>
          <cell r="C280" t="str">
            <v>事业单位</v>
          </cell>
          <cell r="D280" t="str">
            <v>全额拨款</v>
          </cell>
          <cell r="E280">
            <v>2101012</v>
          </cell>
        </row>
        <row r="281">
          <cell r="A281" t="str">
            <v xml:space="preserve">  310004</v>
          </cell>
          <cell r="B281" t="str">
            <v xml:space="preserve">  武警支队(医疗)</v>
          </cell>
          <cell r="C281" t="str">
            <v>事业单位</v>
          </cell>
          <cell r="D281" t="str">
            <v>全额拨款</v>
          </cell>
          <cell r="E281">
            <v>2100599</v>
          </cell>
        </row>
        <row r="282">
          <cell r="A282" t="str">
            <v xml:space="preserve">  310005</v>
          </cell>
          <cell r="B282" t="str">
            <v xml:space="preserve">  消防支队(医疗)</v>
          </cell>
          <cell r="C282" t="str">
            <v>事业单位</v>
          </cell>
          <cell r="D282" t="str">
            <v>全额拨款</v>
          </cell>
          <cell r="E282">
            <v>2100599</v>
          </cell>
        </row>
        <row r="283">
          <cell r="A283" t="str">
            <v xml:space="preserve">  310006</v>
          </cell>
          <cell r="B283" t="str">
            <v xml:space="preserve">  江苏省无锡质量技术监督稽查队</v>
          </cell>
          <cell r="C283" t="str">
            <v>事业单位</v>
          </cell>
          <cell r="D283" t="str">
            <v>全额拨款</v>
          </cell>
          <cell r="E283">
            <v>2011706</v>
          </cell>
        </row>
        <row r="284">
          <cell r="A284" t="str">
            <v xml:space="preserve">  310008</v>
          </cell>
          <cell r="B284" t="str">
            <v xml:space="preserve">  老年事业服务中心（事改企）</v>
          </cell>
          <cell r="C284" t="str">
            <v>其他单位</v>
          </cell>
          <cell r="D284" t="str">
            <v>自收自支</v>
          </cell>
          <cell r="E284" t="str">
            <v>2080299</v>
          </cell>
        </row>
        <row r="285">
          <cell r="A285" t="str">
            <v xml:space="preserve">  310009</v>
          </cell>
          <cell r="B285" t="str">
            <v xml:space="preserve">  边防检查站</v>
          </cell>
          <cell r="C285" t="str">
            <v>事业单位</v>
          </cell>
          <cell r="D285" t="str">
            <v>自收自支</v>
          </cell>
          <cell r="E285">
            <v>2100599</v>
          </cell>
        </row>
        <row r="286">
          <cell r="A286" t="str">
            <v xml:space="preserve">  311001</v>
          </cell>
          <cell r="B286" t="str">
            <v xml:space="preserve">  无锡市社保基金管理中心</v>
          </cell>
          <cell r="C286" t="str">
            <v>事业单位</v>
          </cell>
          <cell r="D286" t="str">
            <v>全额拨款</v>
          </cell>
          <cell r="E286" t="str">
            <v>2080109</v>
          </cell>
        </row>
        <row r="287">
          <cell r="A287" t="str">
            <v>003</v>
          </cell>
          <cell r="B287" t="str">
            <v>经建处</v>
          </cell>
        </row>
        <row r="288">
          <cell r="A288" t="str">
            <v xml:space="preserve">  501001</v>
          </cell>
          <cell r="B288" t="str">
            <v xml:space="preserve">  无锡市建设局机关</v>
          </cell>
          <cell r="C288" t="str">
            <v>行政单位</v>
          </cell>
          <cell r="D288" t="str">
            <v>全额拨款</v>
          </cell>
          <cell r="E288" t="str">
            <v>2120101</v>
          </cell>
        </row>
        <row r="289">
          <cell r="A289" t="str">
            <v xml:space="preserve">  501002</v>
          </cell>
          <cell r="B289" t="str">
            <v xml:space="preserve">  无锡市城建档案馆</v>
          </cell>
          <cell r="C289" t="str">
            <v>事业单位</v>
          </cell>
          <cell r="D289" t="str">
            <v>差额拨款</v>
          </cell>
          <cell r="E289" t="str">
            <v>2120199</v>
          </cell>
        </row>
        <row r="290">
          <cell r="A290" t="str">
            <v xml:space="preserve">  501003</v>
          </cell>
          <cell r="B290" t="str">
            <v xml:space="preserve">  无锡市人民政府拆迁管理办公室</v>
          </cell>
          <cell r="C290" t="str">
            <v>事业单位</v>
          </cell>
          <cell r="D290" t="str">
            <v>全额拨款</v>
          </cell>
          <cell r="E290" t="str">
            <v>2120199</v>
          </cell>
        </row>
        <row r="291">
          <cell r="A291" t="str">
            <v xml:space="preserve">  501004</v>
          </cell>
          <cell r="B291" t="str">
            <v xml:space="preserve">  无锡市建设工程质量监督站</v>
          </cell>
          <cell r="C291" t="str">
            <v>事业单位</v>
          </cell>
          <cell r="D291" t="str">
            <v>自收自支</v>
          </cell>
          <cell r="E291" t="str">
            <v>2120199</v>
          </cell>
        </row>
        <row r="292">
          <cell r="A292" t="str">
            <v xml:space="preserve">  501006</v>
          </cell>
          <cell r="B292" t="str">
            <v xml:space="preserve">  无锡市建设工程安全监督站</v>
          </cell>
          <cell r="C292" t="str">
            <v>事业单位</v>
          </cell>
          <cell r="D292" t="str">
            <v>自收自支</v>
          </cell>
          <cell r="E292" t="str">
            <v>2120199</v>
          </cell>
        </row>
        <row r="293">
          <cell r="A293" t="str">
            <v xml:space="preserve">  501007</v>
          </cell>
          <cell r="B293" t="str">
            <v xml:space="preserve">  无锡市城市科学研究所</v>
          </cell>
          <cell r="C293" t="str">
            <v>事业单位</v>
          </cell>
          <cell r="D293" t="str">
            <v>全额拨款</v>
          </cell>
          <cell r="E293" t="str">
            <v>2120199</v>
          </cell>
        </row>
        <row r="294">
          <cell r="A294" t="str">
            <v xml:space="preserve">  501011</v>
          </cell>
          <cell r="B294" t="str">
            <v xml:space="preserve">  无锡市建设工程设计审查中心</v>
          </cell>
          <cell r="C294" t="str">
            <v>事业单位</v>
          </cell>
          <cell r="D294" t="str">
            <v>自收自支</v>
          </cell>
          <cell r="E294" t="str">
            <v>2120199</v>
          </cell>
        </row>
        <row r="295">
          <cell r="A295" t="str">
            <v xml:space="preserve">  501012</v>
          </cell>
          <cell r="B295" t="str">
            <v xml:space="preserve">  无锡市工程建设监察支队</v>
          </cell>
          <cell r="C295" t="str">
            <v>参照单位</v>
          </cell>
          <cell r="D295" t="str">
            <v>全额拨款</v>
          </cell>
          <cell r="E295" t="str">
            <v>2120101</v>
          </cell>
        </row>
        <row r="296">
          <cell r="A296" t="str">
            <v xml:space="preserve">  501014</v>
          </cell>
          <cell r="B296" t="str">
            <v xml:space="preserve">  无锡市建设信息中心</v>
          </cell>
          <cell r="C296" t="str">
            <v>事业单位</v>
          </cell>
          <cell r="D296" t="str">
            <v>自收自支</v>
          </cell>
          <cell r="E296" t="str">
            <v>2120199</v>
          </cell>
        </row>
        <row r="297">
          <cell r="A297" t="str">
            <v xml:space="preserve">  501015</v>
          </cell>
          <cell r="B297" t="str">
            <v xml:space="preserve">  无锡市建设工程交易管理中心</v>
          </cell>
          <cell r="C297" t="str">
            <v>事业单位</v>
          </cell>
          <cell r="D297" t="str">
            <v>自收自支</v>
          </cell>
          <cell r="E297" t="str">
            <v>2120199</v>
          </cell>
        </row>
        <row r="298">
          <cell r="A298" t="str">
            <v xml:space="preserve">  501016</v>
          </cell>
          <cell r="B298" t="str">
            <v xml:space="preserve">  无锡市建设培训中心</v>
          </cell>
          <cell r="C298" t="str">
            <v>事业单位</v>
          </cell>
          <cell r="D298" t="str">
            <v>自收自支</v>
          </cell>
          <cell r="E298" t="str">
            <v>2120199</v>
          </cell>
        </row>
        <row r="299">
          <cell r="A299" t="str">
            <v xml:space="preserve">  502001001</v>
          </cell>
          <cell r="B299" t="str">
            <v xml:space="preserve">  无锡市规划局机关（行政）</v>
          </cell>
          <cell r="C299" t="str">
            <v>行政单位</v>
          </cell>
          <cell r="D299" t="str">
            <v>全额拨款</v>
          </cell>
          <cell r="E299" t="str">
            <v>2120201</v>
          </cell>
        </row>
        <row r="300">
          <cell r="A300" t="str">
            <v xml:space="preserve">  502003001</v>
          </cell>
          <cell r="B300" t="str">
            <v xml:space="preserve">  无锡市规划局滨湖分局（行政）</v>
          </cell>
          <cell r="C300" t="str">
            <v>行政单位</v>
          </cell>
          <cell r="D300" t="str">
            <v>全额拨款</v>
          </cell>
          <cell r="E300" t="str">
            <v>2120201</v>
          </cell>
        </row>
        <row r="301">
          <cell r="A301" t="str">
            <v xml:space="preserve">  502004001</v>
          </cell>
          <cell r="B301" t="str">
            <v xml:space="preserve">  无锡市规划局锡山分局（行政）</v>
          </cell>
          <cell r="C301" t="str">
            <v>行政单位</v>
          </cell>
          <cell r="D301" t="str">
            <v>全额拨款</v>
          </cell>
          <cell r="E301" t="str">
            <v>2120201</v>
          </cell>
        </row>
        <row r="302">
          <cell r="A302" t="str">
            <v xml:space="preserve">  502005001</v>
          </cell>
          <cell r="B302" t="str">
            <v xml:space="preserve">  无锡市规划局惠山分局（行政）</v>
          </cell>
          <cell r="C302" t="str">
            <v>行政单位</v>
          </cell>
          <cell r="D302" t="str">
            <v>全额拨款</v>
          </cell>
          <cell r="E302" t="str">
            <v>2120201</v>
          </cell>
        </row>
        <row r="303">
          <cell r="A303" t="str">
            <v xml:space="preserve">  502006001</v>
          </cell>
          <cell r="B303" t="str">
            <v xml:space="preserve">  无锡市规划局新区分局（行政）</v>
          </cell>
          <cell r="C303" t="str">
            <v>行政单位</v>
          </cell>
          <cell r="D303" t="str">
            <v>全额拨款</v>
          </cell>
          <cell r="E303" t="str">
            <v>2120201</v>
          </cell>
        </row>
        <row r="304">
          <cell r="A304" t="str">
            <v xml:space="preserve">  502007001</v>
          </cell>
          <cell r="B304" t="str">
            <v xml:space="preserve">  无锡市规划局锡东新城规划办(行政)</v>
          </cell>
          <cell r="C304" t="str">
            <v>行政单位</v>
          </cell>
          <cell r="D304" t="str">
            <v>全额拨款</v>
          </cell>
          <cell r="E304" t="str">
            <v>2120201</v>
          </cell>
        </row>
        <row r="305">
          <cell r="A305" t="str">
            <v xml:space="preserve">  503001</v>
          </cell>
          <cell r="B305" t="str">
            <v xml:space="preserve">  无锡市市政和园林局机关</v>
          </cell>
          <cell r="C305" t="str">
            <v>行政单位</v>
          </cell>
          <cell r="D305" t="str">
            <v>全额拨款</v>
          </cell>
          <cell r="E305" t="str">
            <v>2120101</v>
          </cell>
        </row>
        <row r="306">
          <cell r="A306" t="str">
            <v xml:space="preserve">  503003</v>
          </cell>
          <cell r="B306" t="str">
            <v xml:space="preserve">  无锡市市政质监站</v>
          </cell>
          <cell r="C306" t="str">
            <v>事业单位</v>
          </cell>
          <cell r="D306" t="str">
            <v>自收自支</v>
          </cell>
          <cell r="E306" t="str">
            <v>2120199</v>
          </cell>
        </row>
        <row r="307">
          <cell r="A307" t="str">
            <v xml:space="preserve">  503004</v>
          </cell>
          <cell r="B307" t="str">
            <v xml:space="preserve">  无锡市园林和公用事业监管中心</v>
          </cell>
          <cell r="C307" t="str">
            <v>参照单位</v>
          </cell>
          <cell r="D307" t="str">
            <v>全额拨款</v>
          </cell>
          <cell r="E307" t="str">
            <v>2120199</v>
          </cell>
        </row>
        <row r="308">
          <cell r="A308" t="str">
            <v xml:space="preserve">  503005</v>
          </cell>
          <cell r="B308" t="str">
            <v xml:space="preserve">  无锡照明管理处</v>
          </cell>
          <cell r="C308" t="str">
            <v>事业单位</v>
          </cell>
          <cell r="D308" t="str">
            <v>全额拨款</v>
          </cell>
          <cell r="E308" t="str">
            <v>2120199</v>
          </cell>
        </row>
        <row r="309">
          <cell r="A309" t="str">
            <v xml:space="preserve">  503006</v>
          </cell>
          <cell r="B309" t="str">
            <v xml:space="preserve">  无锡排水管理处</v>
          </cell>
          <cell r="C309" t="str">
            <v>事业单位</v>
          </cell>
          <cell r="D309" t="str">
            <v>全额拨款</v>
          </cell>
          <cell r="E309" t="str">
            <v>2120199</v>
          </cell>
        </row>
        <row r="310">
          <cell r="A310" t="str">
            <v xml:space="preserve">  503007</v>
          </cell>
          <cell r="B310" t="str">
            <v xml:space="preserve">  无锡市政设施管理处</v>
          </cell>
          <cell r="C310" t="str">
            <v>事业单位</v>
          </cell>
          <cell r="D310" t="str">
            <v>全额拨款</v>
          </cell>
          <cell r="E310" t="str">
            <v>2120199</v>
          </cell>
        </row>
        <row r="311">
          <cell r="A311" t="str">
            <v xml:space="preserve">  503009</v>
          </cell>
          <cell r="B311" t="str">
            <v xml:space="preserve">  无锡市绿化质量监督管理中心</v>
          </cell>
          <cell r="C311" t="str">
            <v>事业单位</v>
          </cell>
          <cell r="D311" t="str">
            <v>全额拨款</v>
          </cell>
          <cell r="E311" t="str">
            <v>2120199</v>
          </cell>
        </row>
        <row r="312">
          <cell r="A312" t="str">
            <v xml:space="preserve">  504001</v>
          </cell>
          <cell r="B312" t="str">
            <v xml:space="preserve">  无锡市城市管理局机关</v>
          </cell>
          <cell r="C312" t="str">
            <v>行政单位</v>
          </cell>
          <cell r="D312" t="str">
            <v>全额拨款</v>
          </cell>
          <cell r="E312" t="str">
            <v>2120101</v>
          </cell>
        </row>
        <row r="313">
          <cell r="A313" t="str">
            <v xml:space="preserve">  504002001</v>
          </cell>
          <cell r="B313" t="str">
            <v xml:space="preserve">  无锡市城市管理行政执法支队</v>
          </cell>
          <cell r="C313" t="str">
            <v>参照单位</v>
          </cell>
          <cell r="D313" t="str">
            <v>全额拨款</v>
          </cell>
          <cell r="E313" t="str">
            <v>2120101</v>
          </cell>
        </row>
        <row r="314">
          <cell r="A314" t="str">
            <v xml:space="preserve">  504003</v>
          </cell>
          <cell r="B314" t="str">
            <v xml:space="preserve">  无锡环境卫生管理处</v>
          </cell>
          <cell r="C314" t="str">
            <v>事业单位</v>
          </cell>
          <cell r="D314" t="str">
            <v>全额拨款</v>
          </cell>
          <cell r="E314" t="str">
            <v>2120501</v>
          </cell>
        </row>
        <row r="315">
          <cell r="A315" t="str">
            <v xml:space="preserve">  504004</v>
          </cell>
          <cell r="B315" t="str">
            <v xml:space="preserve">  无锡市特种固废处置管理中心</v>
          </cell>
          <cell r="C315" t="str">
            <v>事业单位</v>
          </cell>
          <cell r="D315" t="str">
            <v>自收自支</v>
          </cell>
          <cell r="E315" t="str">
            <v>2120501</v>
          </cell>
        </row>
        <row r="316">
          <cell r="A316" t="str">
            <v xml:space="preserve">  505001</v>
          </cell>
          <cell r="B316" t="str">
            <v xml:space="preserve">  无锡市住房保障和房产管理局机关</v>
          </cell>
          <cell r="C316" t="str">
            <v>行政单位</v>
          </cell>
          <cell r="D316" t="str">
            <v>全额拨款</v>
          </cell>
          <cell r="E316" t="str">
            <v>2120101</v>
          </cell>
        </row>
        <row r="317">
          <cell r="A317" t="str">
            <v xml:space="preserve">  505002</v>
          </cell>
          <cell r="B317" t="str">
            <v xml:space="preserve">  无锡市白蚁防治中心</v>
          </cell>
          <cell r="C317" t="str">
            <v>事业单位</v>
          </cell>
          <cell r="D317" t="str">
            <v>差额拨款</v>
          </cell>
          <cell r="E317" t="str">
            <v>2120199</v>
          </cell>
        </row>
        <row r="318">
          <cell r="A318" t="str">
            <v xml:space="preserve">  505004</v>
          </cell>
          <cell r="B318" t="str">
            <v xml:space="preserve">  无锡市房产管理局产权监理处</v>
          </cell>
          <cell r="C318" t="str">
            <v>事业单位</v>
          </cell>
          <cell r="D318" t="str">
            <v>差额拨款</v>
          </cell>
          <cell r="E318" t="str">
            <v>2120199</v>
          </cell>
        </row>
        <row r="319">
          <cell r="A319" t="str">
            <v xml:space="preserve">  505005</v>
          </cell>
          <cell r="B319" t="str">
            <v xml:space="preserve">  无锡市物业管理中心</v>
          </cell>
          <cell r="C319" t="str">
            <v>事业单位</v>
          </cell>
          <cell r="D319" t="str">
            <v>自收自支</v>
          </cell>
          <cell r="E319" t="str">
            <v>2120199</v>
          </cell>
        </row>
        <row r="320">
          <cell r="A320" t="str">
            <v xml:space="preserve">  505006</v>
          </cell>
          <cell r="B320" t="str">
            <v xml:space="preserve">  无锡市房屋安全鉴定中心</v>
          </cell>
          <cell r="C320" t="str">
            <v>事业单位</v>
          </cell>
          <cell r="D320" t="str">
            <v>自收自支</v>
          </cell>
          <cell r="E320" t="str">
            <v>2120199</v>
          </cell>
        </row>
        <row r="321">
          <cell r="A321" t="str">
            <v xml:space="preserve">  505007</v>
          </cell>
          <cell r="B321" t="str">
            <v xml:space="preserve">  无锡市公用房产管理处</v>
          </cell>
          <cell r="C321" t="str">
            <v>事业单位</v>
          </cell>
          <cell r="D321" t="str">
            <v>自收自支</v>
          </cell>
          <cell r="E321" t="str">
            <v>2120199</v>
          </cell>
        </row>
        <row r="322">
          <cell r="A322" t="str">
            <v xml:space="preserve">  505008</v>
          </cell>
          <cell r="B322" t="str">
            <v xml:space="preserve">  无锡市保障性住房管理办公室</v>
          </cell>
          <cell r="C322" t="str">
            <v>事业单位</v>
          </cell>
          <cell r="D322" t="str">
            <v>自收自支</v>
          </cell>
          <cell r="E322" t="str">
            <v>2120199</v>
          </cell>
        </row>
        <row r="323">
          <cell r="A323" t="str">
            <v xml:space="preserve">  506001</v>
          </cell>
          <cell r="B323" t="str">
            <v xml:space="preserve">  无锡市交通运输局机关</v>
          </cell>
          <cell r="C323" t="str">
            <v>行政单位</v>
          </cell>
          <cell r="D323" t="str">
            <v>全额拨款</v>
          </cell>
          <cell r="E323" t="str">
            <v>2140101</v>
          </cell>
        </row>
        <row r="324">
          <cell r="A324" t="str">
            <v xml:space="preserve">  506002</v>
          </cell>
          <cell r="B324" t="str">
            <v xml:space="preserve">  无锡市交通工程质监站</v>
          </cell>
          <cell r="C324" t="str">
            <v>事业单位</v>
          </cell>
          <cell r="D324" t="str">
            <v>自收自支</v>
          </cell>
          <cell r="E324" t="str">
            <v>2140199</v>
          </cell>
        </row>
        <row r="325">
          <cell r="A325" t="str">
            <v xml:space="preserve">  506004001</v>
          </cell>
          <cell r="B325" t="str">
            <v xml:space="preserve">  无锡市交通运输管理处本级</v>
          </cell>
          <cell r="C325" t="str">
            <v>事业单位</v>
          </cell>
          <cell r="D325" t="str">
            <v>自收自支</v>
          </cell>
          <cell r="E325" t="str">
            <v>2140199</v>
          </cell>
        </row>
        <row r="326">
          <cell r="A326" t="str">
            <v xml:space="preserve">  506004002</v>
          </cell>
          <cell r="B326" t="str">
            <v xml:space="preserve">  无锡市交通运输局扬名交通管理所</v>
          </cell>
          <cell r="C326" t="str">
            <v>事业单位</v>
          </cell>
          <cell r="D326" t="str">
            <v>自收自支</v>
          </cell>
          <cell r="E326" t="str">
            <v>2140199</v>
          </cell>
        </row>
        <row r="327">
          <cell r="A327" t="str">
            <v xml:space="preserve">  506004003</v>
          </cell>
          <cell r="B327" t="str">
            <v xml:space="preserve">  无锡市交通运输局广益交通管理所</v>
          </cell>
          <cell r="C327" t="str">
            <v>事业单位</v>
          </cell>
          <cell r="D327" t="str">
            <v>自收自支</v>
          </cell>
          <cell r="E327" t="str">
            <v>2140199</v>
          </cell>
        </row>
        <row r="328">
          <cell r="A328" t="str">
            <v xml:space="preserve">  506004004</v>
          </cell>
          <cell r="B328" t="str">
            <v xml:space="preserve">  无锡市交通运输局黄巷交通管理所</v>
          </cell>
          <cell r="C328" t="str">
            <v>事业单位</v>
          </cell>
          <cell r="D328" t="str">
            <v>自收自支</v>
          </cell>
          <cell r="E328" t="str">
            <v>2140199</v>
          </cell>
        </row>
        <row r="329">
          <cell r="A329" t="str">
            <v xml:space="preserve">  506004005</v>
          </cell>
          <cell r="B329" t="str">
            <v xml:space="preserve">  无锡市交通运输局山北交通管理所</v>
          </cell>
          <cell r="C329" t="str">
            <v>事业单位</v>
          </cell>
          <cell r="D329" t="str">
            <v>自收自支</v>
          </cell>
          <cell r="E329" t="str">
            <v>2140199</v>
          </cell>
        </row>
        <row r="330">
          <cell r="A330" t="str">
            <v xml:space="preserve">  506005001</v>
          </cell>
          <cell r="B330" t="str">
            <v xml:space="preserve">  江苏省无锡市公路管理处本级</v>
          </cell>
          <cell r="C330" t="str">
            <v>事业单位</v>
          </cell>
          <cell r="D330" t="str">
            <v>全额拨款</v>
          </cell>
          <cell r="E330" t="str">
            <v>2140199</v>
          </cell>
        </row>
        <row r="331">
          <cell r="A331" t="str">
            <v xml:space="preserve">  506005002</v>
          </cell>
          <cell r="B331" t="str">
            <v xml:space="preserve">  无锡市公路管理站</v>
          </cell>
          <cell r="C331" t="str">
            <v>事业单位</v>
          </cell>
          <cell r="D331" t="str">
            <v>全额拨款</v>
          </cell>
          <cell r="E331" t="str">
            <v>2140199</v>
          </cell>
        </row>
        <row r="332">
          <cell r="A332" t="str">
            <v xml:space="preserve">  506005003</v>
          </cell>
          <cell r="B332" t="str">
            <v xml:space="preserve">  无锡滨湖超限检测站</v>
          </cell>
          <cell r="C332" t="str">
            <v>事业单位</v>
          </cell>
          <cell r="D332" t="str">
            <v>全额拨款</v>
          </cell>
          <cell r="E332" t="str">
            <v>2140199</v>
          </cell>
        </row>
        <row r="333">
          <cell r="A333" t="str">
            <v xml:space="preserve">  506005004</v>
          </cell>
          <cell r="B333" t="str">
            <v xml:space="preserve">  无锡超限检测站</v>
          </cell>
          <cell r="C333" t="str">
            <v>事业单位</v>
          </cell>
          <cell r="D333" t="str">
            <v>全额拨款</v>
          </cell>
          <cell r="E333" t="str">
            <v>2140199</v>
          </cell>
        </row>
        <row r="334">
          <cell r="A334" t="str">
            <v xml:space="preserve">  506005005</v>
          </cell>
          <cell r="B334" t="str">
            <v xml:space="preserve">  无锡市道桥建设管理处</v>
          </cell>
          <cell r="C334" t="str">
            <v>事业单位</v>
          </cell>
          <cell r="D334" t="str">
            <v>全额拨款</v>
          </cell>
          <cell r="E334" t="str">
            <v>2140199</v>
          </cell>
        </row>
        <row r="335">
          <cell r="A335" t="str">
            <v xml:space="preserve">  506006001</v>
          </cell>
          <cell r="B335" t="str">
            <v xml:space="preserve">  江苏省无锡市航道管理处本级</v>
          </cell>
          <cell r="C335" t="str">
            <v>事业单位</v>
          </cell>
          <cell r="D335" t="str">
            <v>自收自支</v>
          </cell>
          <cell r="E335" t="str">
            <v>2140199</v>
          </cell>
        </row>
        <row r="336">
          <cell r="A336" t="str">
            <v xml:space="preserve">  506006002</v>
          </cell>
          <cell r="B336" t="str">
            <v xml:space="preserve">  江苏省无锡市市区航道管理站</v>
          </cell>
          <cell r="C336" t="str">
            <v>事业单位</v>
          </cell>
          <cell r="D336" t="str">
            <v>自收自支</v>
          </cell>
          <cell r="E336" t="str">
            <v>2140199</v>
          </cell>
        </row>
        <row r="337">
          <cell r="A337" t="str">
            <v xml:space="preserve">  506007</v>
          </cell>
          <cell r="B337" t="str">
            <v xml:space="preserve">  无锡市交通运输局新区分局</v>
          </cell>
        </row>
        <row r="338">
          <cell r="A338" t="str">
            <v xml:space="preserve">  506007001</v>
          </cell>
          <cell r="B338" t="str">
            <v xml:space="preserve">  无锡市交通运输局新区分局本级</v>
          </cell>
          <cell r="C338" t="str">
            <v>事业单位</v>
          </cell>
          <cell r="D338" t="str">
            <v>自收自支</v>
          </cell>
          <cell r="E338" t="str">
            <v>2140199</v>
          </cell>
        </row>
        <row r="339">
          <cell r="A339" t="str">
            <v xml:space="preserve">  506007002</v>
          </cell>
          <cell r="B339" t="str">
            <v xml:space="preserve">  无锡市交通运输局新区分局鸿山交通管理所</v>
          </cell>
          <cell r="C339" t="str">
            <v>事业单位</v>
          </cell>
          <cell r="D339" t="str">
            <v>自收自支</v>
          </cell>
          <cell r="E339" t="str">
            <v>2140199</v>
          </cell>
        </row>
        <row r="340">
          <cell r="A340" t="str">
            <v xml:space="preserve">  506007003</v>
          </cell>
          <cell r="B340" t="str">
            <v xml:space="preserve">  无锡市交通运输局新区分局旺庄交通管理所</v>
          </cell>
          <cell r="C340" t="str">
            <v>事业单位</v>
          </cell>
          <cell r="D340" t="str">
            <v>自收自支</v>
          </cell>
          <cell r="E340" t="str">
            <v>2140199</v>
          </cell>
        </row>
        <row r="341">
          <cell r="A341" t="str">
            <v xml:space="preserve">  506007004</v>
          </cell>
          <cell r="B341" t="str">
            <v xml:space="preserve">  无锡市交通运输局新区分局江溪交通管理所</v>
          </cell>
          <cell r="C341" t="str">
            <v>事业单位</v>
          </cell>
          <cell r="D341" t="str">
            <v>自收自支</v>
          </cell>
          <cell r="E341" t="str">
            <v>2140199</v>
          </cell>
        </row>
        <row r="342">
          <cell r="A342" t="str">
            <v xml:space="preserve">  506007005</v>
          </cell>
          <cell r="B342" t="str">
            <v xml:space="preserve">  无锡市交通运输局新区分局梅村交通管理所</v>
          </cell>
          <cell r="C342" t="str">
            <v>事业单位</v>
          </cell>
          <cell r="D342" t="str">
            <v>自收自支</v>
          </cell>
          <cell r="E342" t="str">
            <v>2140199</v>
          </cell>
        </row>
        <row r="343">
          <cell r="A343" t="str">
            <v xml:space="preserve">  506007006</v>
          </cell>
          <cell r="B343" t="str">
            <v xml:space="preserve">  无锡市交通运输局新区分局机场交通运输管理所</v>
          </cell>
          <cell r="C343" t="str">
            <v>事业单位</v>
          </cell>
          <cell r="D343" t="str">
            <v>自收自支</v>
          </cell>
          <cell r="E343" t="str">
            <v>2140199</v>
          </cell>
        </row>
        <row r="344">
          <cell r="A344" t="str">
            <v xml:space="preserve">  506007007</v>
          </cell>
          <cell r="B344" t="str">
            <v xml:space="preserve">  无锡市交通运输局新区分局无锡（太湖）国际科技园交通管理所</v>
          </cell>
          <cell r="C344" t="str">
            <v>事业单位</v>
          </cell>
          <cell r="D344" t="str">
            <v>自收自支</v>
          </cell>
          <cell r="E344" t="str">
            <v>2140199</v>
          </cell>
        </row>
        <row r="345">
          <cell r="A345" t="str">
            <v xml:space="preserve">  506007008</v>
          </cell>
          <cell r="B345" t="str">
            <v xml:space="preserve">  无锡市交通运输局新区分局硕放交通管理所</v>
          </cell>
          <cell r="C345" t="str">
            <v>事业单位</v>
          </cell>
          <cell r="D345" t="str">
            <v>自收自支</v>
          </cell>
          <cell r="E345" t="str">
            <v>2140199</v>
          </cell>
        </row>
        <row r="346">
          <cell r="A346" t="str">
            <v xml:space="preserve">  506008</v>
          </cell>
          <cell r="B346" t="str">
            <v xml:space="preserve">  无锡市港口管理站</v>
          </cell>
          <cell r="C346" t="str">
            <v>事业单位</v>
          </cell>
          <cell r="D346" t="str">
            <v>自收自支</v>
          </cell>
          <cell r="E346" t="str">
            <v>2140199</v>
          </cell>
        </row>
        <row r="347">
          <cell r="A347" t="str">
            <v xml:space="preserve">  506009</v>
          </cell>
          <cell r="B347" t="str">
            <v xml:space="preserve">  无锡市交通运输研究室</v>
          </cell>
          <cell r="C347" t="str">
            <v>事业单位</v>
          </cell>
          <cell r="D347" t="str">
            <v>差额拨款</v>
          </cell>
          <cell r="E347" t="str">
            <v>2140199</v>
          </cell>
        </row>
        <row r="348">
          <cell r="A348" t="str">
            <v xml:space="preserve">  508001</v>
          </cell>
          <cell r="B348" t="str">
            <v xml:space="preserve">  无锡市公园景区管理中心</v>
          </cell>
          <cell r="C348" t="str">
            <v>事业单位</v>
          </cell>
          <cell r="D348" t="str">
            <v>全额拨款</v>
          </cell>
          <cell r="E348" t="str">
            <v>2120101</v>
          </cell>
        </row>
        <row r="349">
          <cell r="A349" t="str">
            <v xml:space="preserve">  509001</v>
          </cell>
          <cell r="B349" t="str">
            <v xml:space="preserve">  无锡市民防局机关</v>
          </cell>
          <cell r="C349" t="str">
            <v>行政单位</v>
          </cell>
          <cell r="D349" t="str">
            <v>全额拨款</v>
          </cell>
          <cell r="E349" t="str">
            <v>2030603</v>
          </cell>
        </row>
        <row r="350">
          <cell r="A350" t="str">
            <v xml:space="preserve">  509002</v>
          </cell>
          <cell r="B350" t="str">
            <v xml:space="preserve">  无锡市人防办行政执法队</v>
          </cell>
          <cell r="C350" t="str">
            <v>参照单位</v>
          </cell>
          <cell r="D350" t="str">
            <v>全额拨款</v>
          </cell>
          <cell r="E350" t="str">
            <v>2030603</v>
          </cell>
        </row>
        <row r="351">
          <cell r="A351" t="str">
            <v xml:space="preserve">  509003</v>
          </cell>
          <cell r="B351" t="str">
            <v xml:space="preserve">  无锡市人民防空指挥所管理处</v>
          </cell>
          <cell r="C351" t="str">
            <v>参照单位</v>
          </cell>
          <cell r="D351" t="str">
            <v>全额拨款</v>
          </cell>
          <cell r="E351" t="str">
            <v>2030603</v>
          </cell>
        </row>
        <row r="352">
          <cell r="A352" t="str">
            <v xml:space="preserve">  509004</v>
          </cell>
          <cell r="B352" t="str">
            <v xml:space="preserve">  无锡市人防通信站</v>
          </cell>
          <cell r="C352" t="str">
            <v>事业单位</v>
          </cell>
          <cell r="D352" t="str">
            <v>全额拨款</v>
          </cell>
          <cell r="E352" t="str">
            <v>2030603</v>
          </cell>
        </row>
        <row r="353">
          <cell r="A353" t="str">
            <v xml:space="preserve">  509005</v>
          </cell>
          <cell r="B353" t="str">
            <v xml:space="preserve">  无锡市人防工程质量监督站</v>
          </cell>
          <cell r="C353" t="str">
            <v>事业单位</v>
          </cell>
          <cell r="D353" t="str">
            <v>自收自支</v>
          </cell>
          <cell r="E353" t="str">
            <v>2030603</v>
          </cell>
        </row>
        <row r="354">
          <cell r="A354" t="str">
            <v xml:space="preserve">  510001</v>
          </cell>
          <cell r="B354" t="str">
            <v xml:space="preserve">  无锡市粮食局机关</v>
          </cell>
          <cell r="C354" t="str">
            <v>行政单位</v>
          </cell>
          <cell r="D354" t="str">
            <v>全额拨款</v>
          </cell>
          <cell r="E354" t="str">
            <v>2220101</v>
          </cell>
        </row>
        <row r="355">
          <cell r="A355" t="str">
            <v xml:space="preserve">  510002</v>
          </cell>
          <cell r="B355" t="str">
            <v xml:space="preserve">  无锡市粮食局粮油质量监测所</v>
          </cell>
          <cell r="C355" t="str">
            <v>参照单位</v>
          </cell>
          <cell r="D355" t="str">
            <v>全额拨款</v>
          </cell>
          <cell r="E355" t="str">
            <v>2220101</v>
          </cell>
        </row>
        <row r="356">
          <cell r="A356" t="str">
            <v xml:space="preserve">  510003</v>
          </cell>
          <cell r="B356" t="str">
            <v xml:space="preserve">  无锡市粮食局城郊分局</v>
          </cell>
          <cell r="C356" t="str">
            <v>事业单位</v>
          </cell>
          <cell r="D356" t="str">
            <v>全额拨款</v>
          </cell>
          <cell r="E356" t="str">
            <v>2220150</v>
          </cell>
        </row>
        <row r="357">
          <cell r="A357" t="str">
            <v xml:space="preserve">  511001</v>
          </cell>
          <cell r="B357" t="str">
            <v xml:space="preserve">  无锡市供销合作总社机关</v>
          </cell>
          <cell r="C357" t="str">
            <v>行政单位</v>
          </cell>
          <cell r="D357" t="str">
            <v>全额拨款</v>
          </cell>
          <cell r="E357" t="str">
            <v>2160201</v>
          </cell>
        </row>
        <row r="358">
          <cell r="A358" t="str">
            <v xml:space="preserve">  512001</v>
          </cell>
          <cell r="B358" t="str">
            <v xml:space="preserve">  无锡市环保局机关</v>
          </cell>
          <cell r="C358" t="str">
            <v>行政单位</v>
          </cell>
          <cell r="D358" t="str">
            <v>全额拨款</v>
          </cell>
          <cell r="E358" t="str">
            <v>2110101</v>
          </cell>
        </row>
        <row r="359">
          <cell r="A359" t="str">
            <v xml:space="preserve">  512002</v>
          </cell>
          <cell r="B359" t="str">
            <v xml:space="preserve">  无锡市环境监察支队</v>
          </cell>
          <cell r="C359" t="str">
            <v>参照单位</v>
          </cell>
          <cell r="D359" t="str">
            <v>全额拨款</v>
          </cell>
          <cell r="E359" t="str">
            <v>2110299</v>
          </cell>
        </row>
        <row r="360">
          <cell r="A360" t="str">
            <v xml:space="preserve">  512003</v>
          </cell>
          <cell r="B360" t="str">
            <v xml:space="preserve">  无锡市环境科学研究所</v>
          </cell>
          <cell r="C360" t="str">
            <v>事业单位</v>
          </cell>
          <cell r="D360" t="str">
            <v>全额拨款</v>
          </cell>
          <cell r="E360" t="str">
            <v>2110199</v>
          </cell>
        </row>
        <row r="361">
          <cell r="A361" t="str">
            <v xml:space="preserve">  512004</v>
          </cell>
          <cell r="B361" t="str">
            <v xml:space="preserve">  无锡市环境监测中心站</v>
          </cell>
          <cell r="C361" t="str">
            <v>事业单位</v>
          </cell>
          <cell r="D361" t="str">
            <v>全额拨款</v>
          </cell>
          <cell r="E361" t="str">
            <v>2110299</v>
          </cell>
        </row>
        <row r="362">
          <cell r="A362" t="str">
            <v xml:space="preserve">  512005</v>
          </cell>
          <cell r="B362" t="str">
            <v xml:space="preserve">  无锡市环保信息中心</v>
          </cell>
          <cell r="C362" t="str">
            <v>事业单位</v>
          </cell>
          <cell r="D362" t="str">
            <v>自收自支</v>
          </cell>
          <cell r="E362" t="str">
            <v>2110199</v>
          </cell>
        </row>
        <row r="363">
          <cell r="A363">
            <v>512006</v>
          </cell>
          <cell r="B363" t="str">
            <v xml:space="preserve">    无锡市环境应急与事故调查中心</v>
          </cell>
          <cell r="C363" t="str">
            <v>事业单位</v>
          </cell>
          <cell r="D363" t="str">
            <v>全额拨款</v>
          </cell>
          <cell r="E363" t="str">
            <v>2110199</v>
          </cell>
        </row>
        <row r="364">
          <cell r="A364">
            <v>512007</v>
          </cell>
          <cell r="B364" t="str">
            <v xml:space="preserve">  无锡市环保宣教中心（无锡市环境技术评估中心）</v>
          </cell>
          <cell r="C364" t="str">
            <v>事业单位</v>
          </cell>
          <cell r="D364" t="str">
            <v>自收自支</v>
          </cell>
          <cell r="E364">
            <v>2110199</v>
          </cell>
        </row>
        <row r="365">
          <cell r="A365" t="str">
            <v xml:space="preserve">  514001</v>
          </cell>
          <cell r="B365" t="str">
            <v xml:space="preserve">  无锡市土地储备中心本级</v>
          </cell>
          <cell r="C365" t="str">
            <v>参照单位</v>
          </cell>
          <cell r="D365" t="str">
            <v>全额拨款</v>
          </cell>
          <cell r="E365" t="str">
            <v>2200101</v>
          </cell>
        </row>
        <row r="366">
          <cell r="A366" t="str">
            <v xml:space="preserve">  515001</v>
          </cell>
          <cell r="B366" t="str">
            <v xml:space="preserve">  无锡市太湖水污染防治办公室</v>
          </cell>
          <cell r="C366" t="str">
            <v>行政单位</v>
          </cell>
          <cell r="D366" t="str">
            <v>全额拨款</v>
          </cell>
          <cell r="E366" t="str">
            <v>2110101</v>
          </cell>
        </row>
        <row r="367">
          <cell r="A367" t="str">
            <v xml:space="preserve">  516001001</v>
          </cell>
          <cell r="B367" t="str">
            <v xml:space="preserve">  无锡市地震局（行政）</v>
          </cell>
          <cell r="C367" t="str">
            <v>行政单位</v>
          </cell>
          <cell r="D367" t="str">
            <v>全额拨款</v>
          </cell>
          <cell r="E367" t="str">
            <v>2200401</v>
          </cell>
        </row>
        <row r="368">
          <cell r="A368" t="str">
            <v xml:space="preserve">  516001002</v>
          </cell>
          <cell r="B368" t="str">
            <v xml:space="preserve">  无锡市地震局（事业）</v>
          </cell>
          <cell r="C368" t="str">
            <v>事业单位</v>
          </cell>
          <cell r="D368" t="str">
            <v>全额拨款</v>
          </cell>
          <cell r="E368" t="str">
            <v>2200401</v>
          </cell>
        </row>
        <row r="369">
          <cell r="A369" t="str">
            <v xml:space="preserve">  516002</v>
          </cell>
          <cell r="B369" t="str">
            <v xml:space="preserve">  无锡市地震监测预报中心</v>
          </cell>
          <cell r="C369" t="str">
            <v>事业单位</v>
          </cell>
          <cell r="D369" t="str">
            <v>全额拨款</v>
          </cell>
          <cell r="E369" t="str">
            <v>2200499</v>
          </cell>
        </row>
        <row r="370">
          <cell r="A370" t="str">
            <v xml:space="preserve">  516003</v>
          </cell>
          <cell r="B370" t="str">
            <v xml:space="preserve">  无锡市地震工程检测中心</v>
          </cell>
          <cell r="C370" t="str">
            <v>事业单位</v>
          </cell>
          <cell r="D370" t="str">
            <v>自收自支</v>
          </cell>
          <cell r="E370" t="str">
            <v>2200499</v>
          </cell>
        </row>
        <row r="371">
          <cell r="A371" t="str">
            <v xml:space="preserve">  517001</v>
          </cell>
          <cell r="B371" t="str">
            <v xml:space="preserve">  无锡市公共工程建设中心</v>
          </cell>
          <cell r="C371" t="str">
            <v>事业单位</v>
          </cell>
          <cell r="D371" t="str">
            <v>自收自支</v>
          </cell>
          <cell r="E371" t="str">
            <v>2120199</v>
          </cell>
        </row>
        <row r="372">
          <cell r="A372" t="str">
            <v xml:space="preserve">  519001</v>
          </cell>
          <cell r="B372" t="str">
            <v xml:space="preserve">  无锡市城市排水监测站</v>
          </cell>
          <cell r="C372" t="str">
            <v>事业单位</v>
          </cell>
          <cell r="D372" t="str">
            <v>自收自支</v>
          </cell>
          <cell r="E372" t="str">
            <v>2120199</v>
          </cell>
        </row>
        <row r="373">
          <cell r="A373" t="str">
            <v xml:space="preserve">  901001</v>
          </cell>
          <cell r="B373" t="str">
            <v xml:space="preserve">  无锡市住房公积金管理中心本级</v>
          </cell>
          <cell r="C373" t="str">
            <v>事业单位</v>
          </cell>
          <cell r="D373" t="str">
            <v>自收自支</v>
          </cell>
          <cell r="E373" t="str">
            <v>2120199</v>
          </cell>
        </row>
        <row r="374">
          <cell r="A374" t="str">
            <v xml:space="preserve">  901002</v>
          </cell>
          <cell r="B374" t="str">
            <v xml:space="preserve">  无锡市住房公积金管理中心江阴分中心</v>
          </cell>
          <cell r="C374" t="str">
            <v>事业单位</v>
          </cell>
          <cell r="D374" t="str">
            <v>自收自支</v>
          </cell>
          <cell r="E374" t="str">
            <v>2120199</v>
          </cell>
        </row>
        <row r="375">
          <cell r="A375" t="str">
            <v xml:space="preserve">  901003</v>
          </cell>
          <cell r="B375" t="str">
            <v xml:space="preserve">  无锡市住房公积金管理中心宜兴分中心</v>
          </cell>
          <cell r="C375" t="str">
            <v>事业单位</v>
          </cell>
          <cell r="D375" t="str">
            <v>自收自支</v>
          </cell>
          <cell r="E375" t="str">
            <v>2120199</v>
          </cell>
        </row>
        <row r="376">
          <cell r="A376" t="str">
            <v xml:space="preserve">  901004</v>
          </cell>
          <cell r="B376" t="str">
            <v xml:space="preserve">  无锡市住房公积金管理中心锡山分中心</v>
          </cell>
          <cell r="C376" t="str">
            <v>事业单位</v>
          </cell>
          <cell r="D376" t="str">
            <v>自收自支</v>
          </cell>
          <cell r="E376" t="str">
            <v>2120199</v>
          </cell>
        </row>
        <row r="377">
          <cell r="A377" t="str">
            <v xml:space="preserve">  901005</v>
          </cell>
          <cell r="B377" t="str">
            <v xml:space="preserve">  无锡市住房公积金管理中心惠山分中心</v>
          </cell>
          <cell r="C377" t="str">
            <v>事业单位</v>
          </cell>
          <cell r="D377" t="str">
            <v>自收自支</v>
          </cell>
          <cell r="E377" t="str">
            <v>2120199</v>
          </cell>
        </row>
        <row r="378">
          <cell r="A378" t="str">
            <v>004</v>
          </cell>
          <cell r="B378" t="str">
            <v>农业处</v>
          </cell>
        </row>
        <row r="379">
          <cell r="A379" t="str">
            <v xml:space="preserve">  401001001</v>
          </cell>
          <cell r="B379" t="str">
            <v xml:space="preserve">  无锡市水利局机关本级</v>
          </cell>
          <cell r="C379" t="str">
            <v>行政单位</v>
          </cell>
          <cell r="D379" t="str">
            <v>全额拨款</v>
          </cell>
          <cell r="E379" t="str">
            <v>2130301</v>
          </cell>
        </row>
        <row r="380">
          <cell r="A380" t="str">
            <v xml:space="preserve">  401001002</v>
          </cell>
          <cell r="B380" t="str">
            <v xml:space="preserve">  无锡市防汛防旱指挥部办公室</v>
          </cell>
          <cell r="C380" t="str">
            <v>事业单位</v>
          </cell>
          <cell r="D380" t="str">
            <v>全额拨款</v>
          </cell>
          <cell r="E380" t="str">
            <v>2130399</v>
          </cell>
        </row>
        <row r="381">
          <cell r="A381" t="str">
            <v xml:space="preserve">  401002</v>
          </cell>
          <cell r="B381" t="str">
            <v xml:space="preserve">  无锡市水政监察支队</v>
          </cell>
          <cell r="C381" t="str">
            <v>参照单位</v>
          </cell>
          <cell r="D381" t="str">
            <v>全额拨款</v>
          </cell>
          <cell r="E381" t="str">
            <v>2130301</v>
          </cell>
        </row>
        <row r="382">
          <cell r="A382" t="str">
            <v xml:space="preserve">  401003</v>
          </cell>
          <cell r="B382" t="str">
            <v xml:space="preserve">  无锡市河道堤闸管理处</v>
          </cell>
          <cell r="C382" t="str">
            <v>事业单位</v>
          </cell>
          <cell r="D382" t="str">
            <v>全额拨款</v>
          </cell>
          <cell r="E382" t="str">
            <v>2130306</v>
          </cell>
        </row>
        <row r="383">
          <cell r="A383" t="str">
            <v xml:space="preserve">  401004</v>
          </cell>
          <cell r="B383" t="str">
            <v xml:space="preserve">  无锡市太湖闸站工程管理处</v>
          </cell>
          <cell r="C383" t="str">
            <v>事业单位</v>
          </cell>
          <cell r="D383" t="str">
            <v>差额拨款</v>
          </cell>
          <cell r="E383" t="str">
            <v>2130306</v>
          </cell>
        </row>
        <row r="384">
          <cell r="A384" t="str">
            <v xml:space="preserve">  401005</v>
          </cell>
          <cell r="B384" t="str">
            <v xml:space="preserve">  无锡市城市防洪工程管理处</v>
          </cell>
          <cell r="C384" t="str">
            <v>事业单位</v>
          </cell>
          <cell r="D384" t="str">
            <v>全额拨款</v>
          </cell>
          <cell r="E384" t="str">
            <v>2130306</v>
          </cell>
        </row>
        <row r="385">
          <cell r="A385" t="str">
            <v xml:space="preserve">  401006</v>
          </cell>
          <cell r="B385" t="str">
            <v xml:space="preserve">  无锡市水资源管理处</v>
          </cell>
          <cell r="C385" t="str">
            <v>事业单位</v>
          </cell>
          <cell r="D385" t="str">
            <v>自收自支</v>
          </cell>
          <cell r="E385" t="str">
            <v>2130311</v>
          </cell>
        </row>
        <row r="386">
          <cell r="A386" t="str">
            <v xml:space="preserve">  401007</v>
          </cell>
          <cell r="B386" t="str">
            <v xml:space="preserve">  无锡市水利基建工程质量监督站</v>
          </cell>
          <cell r="C386" t="str">
            <v>事业单位</v>
          </cell>
          <cell r="D386" t="str">
            <v>自收自支</v>
          </cell>
          <cell r="E386" t="str">
            <v>2130306</v>
          </cell>
        </row>
        <row r="387">
          <cell r="A387" t="str">
            <v xml:space="preserve">  401008</v>
          </cell>
          <cell r="B387" t="str">
            <v xml:space="preserve">  无锡市蓝藻治理办公室</v>
          </cell>
          <cell r="C387" t="str">
            <v>事业单位</v>
          </cell>
          <cell r="D387" t="str">
            <v>全额拨款</v>
          </cell>
          <cell r="E387" t="str">
            <v>2130399</v>
          </cell>
        </row>
        <row r="388">
          <cell r="A388" t="str">
            <v xml:space="preserve">  401009</v>
          </cell>
          <cell r="B388" t="str">
            <v xml:space="preserve">  无锡市重点水利工程建设管理处</v>
          </cell>
          <cell r="C388" t="str">
            <v>事业单位</v>
          </cell>
          <cell r="D388" t="str">
            <v>自收自支</v>
          </cell>
          <cell r="E388" t="str">
            <v>2130399</v>
          </cell>
        </row>
        <row r="389">
          <cell r="A389" t="str">
            <v xml:space="preserve">  402001</v>
          </cell>
          <cell r="B389" t="str">
            <v xml:space="preserve">  无锡市国土资源局机关本级</v>
          </cell>
          <cell r="C389" t="str">
            <v>行政单位</v>
          </cell>
          <cell r="D389" t="str">
            <v>全额拨款</v>
          </cell>
          <cell r="E389" t="str">
            <v>2200101</v>
          </cell>
        </row>
        <row r="390">
          <cell r="A390" t="str">
            <v xml:space="preserve">  402002</v>
          </cell>
          <cell r="B390" t="str">
            <v xml:space="preserve">  无锡市国土资源监察支队</v>
          </cell>
          <cell r="C390" t="str">
            <v>参照单位</v>
          </cell>
          <cell r="D390" t="str">
            <v>全额拨款</v>
          </cell>
          <cell r="E390" t="str">
            <v>2200101</v>
          </cell>
        </row>
        <row r="391">
          <cell r="A391" t="str">
            <v xml:space="preserve">  402003</v>
          </cell>
          <cell r="B391" t="str">
            <v xml:space="preserve">  无锡市国土资源信息中心</v>
          </cell>
          <cell r="C391" t="str">
            <v>事业单位</v>
          </cell>
          <cell r="D391" t="str">
            <v>自收自支</v>
          </cell>
          <cell r="E391" t="str">
            <v>2200199</v>
          </cell>
        </row>
        <row r="392">
          <cell r="A392" t="str">
            <v xml:space="preserve">  402011</v>
          </cell>
          <cell r="B392" t="str">
            <v xml:space="preserve">  无锡市国土资源局崇安国土资源管理处</v>
          </cell>
          <cell r="C392" t="str">
            <v>参照单位</v>
          </cell>
          <cell r="D392" t="str">
            <v>全额拨款</v>
          </cell>
          <cell r="E392" t="str">
            <v>2200101</v>
          </cell>
        </row>
        <row r="393">
          <cell r="A393" t="str">
            <v xml:space="preserve">  402012</v>
          </cell>
          <cell r="B393" t="str">
            <v xml:space="preserve">  无锡市国土资源局南长国土资源管理处</v>
          </cell>
          <cell r="C393" t="str">
            <v>参照单位</v>
          </cell>
          <cell r="D393" t="str">
            <v>全额拨款</v>
          </cell>
          <cell r="E393" t="str">
            <v>2200101</v>
          </cell>
        </row>
        <row r="394">
          <cell r="A394" t="str">
            <v xml:space="preserve">  402013</v>
          </cell>
          <cell r="B394" t="str">
            <v xml:space="preserve">  无锡市国土资源局北塘国土资源管理处</v>
          </cell>
          <cell r="C394" t="str">
            <v>参照单位</v>
          </cell>
          <cell r="D394" t="str">
            <v>全额拨款</v>
          </cell>
          <cell r="E394" t="str">
            <v>2200101</v>
          </cell>
        </row>
        <row r="395">
          <cell r="A395" t="str">
            <v xml:space="preserve">  405001</v>
          </cell>
          <cell r="B395" t="str">
            <v xml:space="preserve">  无锡市委农村工作办公室机关</v>
          </cell>
          <cell r="C395" t="str">
            <v>行政单位</v>
          </cell>
          <cell r="D395" t="str">
            <v>全额拨款</v>
          </cell>
          <cell r="E395" t="str">
            <v>2130101</v>
          </cell>
        </row>
        <row r="396">
          <cell r="A396" t="str">
            <v xml:space="preserve">  406001001</v>
          </cell>
          <cell r="B396" t="str">
            <v xml:space="preserve">  无锡市农业委员会</v>
          </cell>
          <cell r="C396" t="str">
            <v>行政单位</v>
          </cell>
          <cell r="D396" t="str">
            <v>全额拨款</v>
          </cell>
          <cell r="E396" t="str">
            <v>2130101</v>
          </cell>
        </row>
        <row r="397">
          <cell r="A397" t="str">
            <v xml:space="preserve">  406001002</v>
          </cell>
          <cell r="B397" t="str">
            <v xml:space="preserve">  无锡市农产品质量监测中心</v>
          </cell>
          <cell r="C397" t="str">
            <v>参照单位</v>
          </cell>
          <cell r="D397" t="str">
            <v>全额拨款</v>
          </cell>
          <cell r="E397" t="str">
            <v>2130101</v>
          </cell>
        </row>
        <row r="398">
          <cell r="A398" t="str">
            <v xml:space="preserve">  406001004</v>
          </cell>
          <cell r="B398" t="str">
            <v xml:space="preserve">  无锡市农业技术推广总站</v>
          </cell>
          <cell r="C398" t="str">
            <v>事业单位</v>
          </cell>
          <cell r="D398" t="str">
            <v>全额拨款</v>
          </cell>
          <cell r="E398" t="str">
            <v>2130104</v>
          </cell>
        </row>
        <row r="399">
          <cell r="A399" t="str">
            <v xml:space="preserve">  406001006</v>
          </cell>
          <cell r="B399" t="str">
            <v xml:space="preserve">  无锡市水产畜牧技术推广总站</v>
          </cell>
          <cell r="C399" t="str">
            <v>事业单位</v>
          </cell>
          <cell r="D399" t="str">
            <v>全额拨款</v>
          </cell>
          <cell r="E399" t="str">
            <v>2130104</v>
          </cell>
        </row>
        <row r="400">
          <cell r="A400" t="str">
            <v xml:space="preserve">  406001008</v>
          </cell>
          <cell r="B400" t="str">
            <v xml:space="preserve">  无锡市林业总站</v>
          </cell>
          <cell r="C400" t="str">
            <v>事业单位</v>
          </cell>
          <cell r="D400" t="str">
            <v>全额拨款</v>
          </cell>
          <cell r="E400" t="str">
            <v>2130204</v>
          </cell>
        </row>
        <row r="401">
          <cell r="A401" t="str">
            <v xml:space="preserve">  406001012</v>
          </cell>
          <cell r="B401" t="str">
            <v xml:space="preserve">  无锡市动物卫生监督所</v>
          </cell>
          <cell r="C401" t="str">
            <v>事业单位</v>
          </cell>
          <cell r="D401" t="str">
            <v>全额拨款</v>
          </cell>
          <cell r="E401" t="str">
            <v>2130104</v>
          </cell>
        </row>
        <row r="402">
          <cell r="A402" t="str">
            <v xml:space="preserve">  406001013</v>
          </cell>
          <cell r="B402" t="str">
            <v xml:space="preserve">  无锡市动物疫病预防控制中心</v>
          </cell>
          <cell r="C402" t="str">
            <v>事业单位</v>
          </cell>
          <cell r="D402" t="str">
            <v>全额拨款</v>
          </cell>
          <cell r="E402" t="str">
            <v>2130104</v>
          </cell>
        </row>
        <row r="403">
          <cell r="A403" t="str">
            <v xml:space="preserve">  406001018</v>
          </cell>
          <cell r="B403" t="str">
            <v xml:space="preserve">  无锡市生物农业科技服务推广总站</v>
          </cell>
          <cell r="C403" t="str">
            <v>事业单位</v>
          </cell>
          <cell r="D403" t="str">
            <v>全额拨款</v>
          </cell>
          <cell r="E403" t="str">
            <v>2130104</v>
          </cell>
        </row>
        <row r="404">
          <cell r="A404" t="str">
            <v xml:space="preserve">  406001019</v>
          </cell>
          <cell r="B404" t="str">
            <v xml:space="preserve">  无锡市农林执法支队</v>
          </cell>
          <cell r="C404" t="str">
            <v>事业单位</v>
          </cell>
          <cell r="D404" t="str">
            <v>全额拨款</v>
          </cell>
          <cell r="E404" t="str">
            <v>2130104</v>
          </cell>
        </row>
        <row r="405">
          <cell r="A405">
            <v>406001020</v>
          </cell>
          <cell r="B405" t="str">
            <v xml:space="preserve">  无锡市林业有害生物检疫防治站</v>
          </cell>
          <cell r="C405" t="str">
            <v>事业单位</v>
          </cell>
          <cell r="D405" t="str">
            <v>全额拨款</v>
          </cell>
          <cell r="E405">
            <v>2130204</v>
          </cell>
        </row>
        <row r="406">
          <cell r="A406" t="str">
            <v xml:space="preserve">  406002</v>
          </cell>
          <cell r="B406" t="str">
            <v xml:space="preserve">  无锡市惠山（青龙山）国家森林公园管理中心</v>
          </cell>
          <cell r="C406" t="str">
            <v>事业单位</v>
          </cell>
          <cell r="D406" t="str">
            <v>全额拨款</v>
          </cell>
          <cell r="E406" t="str">
            <v>2130204</v>
          </cell>
        </row>
        <row r="407">
          <cell r="A407" t="str">
            <v xml:space="preserve">  406003001</v>
          </cell>
          <cell r="B407" t="str">
            <v xml:space="preserve">  无锡市农业机械局（行政）</v>
          </cell>
          <cell r="C407" t="str">
            <v>行政单位</v>
          </cell>
          <cell r="D407" t="str">
            <v>全额拨款</v>
          </cell>
          <cell r="E407" t="str">
            <v>2130101</v>
          </cell>
        </row>
        <row r="408">
          <cell r="A408" t="str">
            <v xml:space="preserve">  406003002</v>
          </cell>
          <cell r="B408" t="str">
            <v xml:space="preserve">  无锡市农业机械局（事业）</v>
          </cell>
          <cell r="C408" t="str">
            <v>事业单位</v>
          </cell>
          <cell r="D408" t="str">
            <v>全额拨款</v>
          </cell>
          <cell r="E408" t="str">
            <v>2130101</v>
          </cell>
        </row>
        <row r="409">
          <cell r="A409" t="str">
            <v xml:space="preserve">  406004</v>
          </cell>
          <cell r="B409" t="str">
            <v xml:space="preserve">  无锡市农业机械安全监理所</v>
          </cell>
          <cell r="C409" t="str">
            <v>参照单位</v>
          </cell>
          <cell r="D409" t="str">
            <v>全额拨款</v>
          </cell>
          <cell r="E409" t="str">
            <v>2130101</v>
          </cell>
        </row>
        <row r="410">
          <cell r="A410" t="str">
            <v xml:space="preserve">  406005</v>
          </cell>
          <cell r="B410" t="str">
            <v xml:space="preserve">  无锡市农业机械技术推广站</v>
          </cell>
          <cell r="C410" t="str">
            <v>事业单位</v>
          </cell>
          <cell r="D410" t="str">
            <v>全额拨款</v>
          </cell>
          <cell r="E410" t="str">
            <v>2130104</v>
          </cell>
        </row>
        <row r="411">
          <cell r="A411" t="str">
            <v xml:space="preserve">  406006</v>
          </cell>
          <cell r="B411" t="str">
            <v xml:space="preserve">  无锡市犬类留检所</v>
          </cell>
          <cell r="C411" t="str">
            <v>事业单位</v>
          </cell>
          <cell r="D411" t="str">
            <v>自收自支</v>
          </cell>
          <cell r="E411" t="str">
            <v>2130104</v>
          </cell>
        </row>
        <row r="412">
          <cell r="A412" t="str">
            <v>005</v>
          </cell>
          <cell r="B412" t="str">
            <v>工贸处</v>
          </cell>
        </row>
        <row r="413">
          <cell r="A413" t="str">
            <v xml:space="preserve">  701001</v>
          </cell>
          <cell r="B413" t="str">
            <v xml:space="preserve">  无锡市商务局机关</v>
          </cell>
          <cell r="C413" t="str">
            <v>行政单位</v>
          </cell>
          <cell r="D413" t="str">
            <v>全额拨款</v>
          </cell>
          <cell r="E413" t="str">
            <v>2160601</v>
          </cell>
        </row>
        <row r="414">
          <cell r="A414" t="str">
            <v xml:space="preserve">  701002</v>
          </cell>
          <cell r="B414" t="str">
            <v xml:space="preserve">  无锡市招商局</v>
          </cell>
          <cell r="C414" t="str">
            <v>事业单位</v>
          </cell>
          <cell r="D414" t="str">
            <v>全额拨款</v>
          </cell>
          <cell r="E414" t="str">
            <v>2160699</v>
          </cell>
        </row>
        <row r="415">
          <cell r="A415" t="str">
            <v xml:space="preserve">  701003</v>
          </cell>
          <cell r="B415" t="str">
            <v xml:space="preserve">  无锡市外商投资企业服务中心(无锡国际服务外包中心、无锡市电子商务发展中心)</v>
          </cell>
          <cell r="C415" t="str">
            <v>事业单位</v>
          </cell>
          <cell r="D415" t="str">
            <v>全额拨款</v>
          </cell>
          <cell r="E415" t="str">
            <v>2160699</v>
          </cell>
        </row>
        <row r="416">
          <cell r="A416" t="str">
            <v xml:space="preserve">  701004</v>
          </cell>
          <cell r="B416" t="str">
            <v xml:space="preserve">  无锡市商务综合行政执法大队</v>
          </cell>
          <cell r="C416" t="str">
            <v>事业单位</v>
          </cell>
          <cell r="D416" t="str">
            <v>全额拨款</v>
          </cell>
          <cell r="E416" t="str">
            <v>2160699</v>
          </cell>
        </row>
        <row r="417">
          <cell r="A417" t="str">
            <v xml:space="preserve">  703001</v>
          </cell>
          <cell r="B417" t="str">
            <v xml:space="preserve">  无锡市墙材革新与散装水泥办公室</v>
          </cell>
          <cell r="C417" t="str">
            <v>事业单位</v>
          </cell>
          <cell r="D417" t="str">
            <v>自收自支</v>
          </cell>
          <cell r="E417" t="str">
            <v>2156199</v>
          </cell>
        </row>
        <row r="418">
          <cell r="A418" t="str">
            <v xml:space="preserve">  709001003</v>
          </cell>
          <cell r="B418" t="str">
            <v xml:space="preserve">  无锡市宏源技师学院</v>
          </cell>
          <cell r="C418" t="str">
            <v>事业单位</v>
          </cell>
          <cell r="D418" t="str">
            <v>自收自支</v>
          </cell>
          <cell r="E418" t="str">
            <v>2050303</v>
          </cell>
        </row>
        <row r="419">
          <cell r="A419" t="str">
            <v xml:space="preserve">  710001</v>
          </cell>
          <cell r="B419" t="str">
            <v xml:space="preserve">  无锡市产业资产经营公司</v>
          </cell>
          <cell r="C419" t="str">
            <v>事业单位</v>
          </cell>
          <cell r="D419" t="str">
            <v>自收自支</v>
          </cell>
          <cell r="E419" t="str">
            <v>2150799</v>
          </cell>
        </row>
        <row r="420">
          <cell r="A420" t="str">
            <v xml:space="preserve">  710008</v>
          </cell>
          <cell r="B420" t="str">
            <v xml:space="preserve">  无锡市国联物资投资有限公司</v>
          </cell>
          <cell r="C420" t="str">
            <v>事业单位</v>
          </cell>
          <cell r="D420" t="str">
            <v>自收自支</v>
          </cell>
          <cell r="E420" t="str">
            <v>2150799</v>
          </cell>
        </row>
        <row r="421">
          <cell r="A421" t="str">
            <v xml:space="preserve">  710009</v>
          </cell>
          <cell r="B421" t="str">
            <v xml:space="preserve">  山禾集团</v>
          </cell>
          <cell r="C421" t="str">
            <v>事业单位</v>
          </cell>
          <cell r="D421" t="str">
            <v>自收自支</v>
          </cell>
          <cell r="E421" t="str">
            <v>2150799</v>
          </cell>
        </row>
        <row r="422">
          <cell r="A422" t="str">
            <v xml:space="preserve">  710010</v>
          </cell>
          <cell r="B422" t="str">
            <v xml:space="preserve">  物资再就业培训服务中心</v>
          </cell>
          <cell r="C422" t="str">
            <v>事业单位</v>
          </cell>
          <cell r="D422" t="str">
            <v>自收自支</v>
          </cell>
          <cell r="E422" t="str">
            <v>2150799</v>
          </cell>
        </row>
        <row r="423">
          <cell r="A423" t="str">
            <v xml:space="preserve">  710011</v>
          </cell>
          <cell r="B423" t="str">
            <v xml:space="preserve">  交通产业集团</v>
          </cell>
          <cell r="C423" t="str">
            <v>事业单位</v>
          </cell>
          <cell r="D423" t="str">
            <v>自收自支</v>
          </cell>
          <cell r="E423" t="str">
            <v>2150799</v>
          </cell>
        </row>
        <row r="424">
          <cell r="A424" t="str">
            <v xml:space="preserve">  712001</v>
          </cell>
          <cell r="B424" t="str">
            <v xml:space="preserve">  无锡市国有资产管理委员会</v>
          </cell>
          <cell r="C424" t="str">
            <v>行政单位</v>
          </cell>
          <cell r="D424" t="str">
            <v>全额拨款</v>
          </cell>
          <cell r="E424" t="str">
            <v>2150701</v>
          </cell>
        </row>
        <row r="425">
          <cell r="A425" t="str">
            <v xml:space="preserve">  712002</v>
          </cell>
          <cell r="B425" t="str">
            <v xml:space="preserve">  无锡市董事监事（财务总监）管理中心</v>
          </cell>
          <cell r="C425" t="str">
            <v>事业单位</v>
          </cell>
          <cell r="D425" t="str">
            <v>全额拨款</v>
          </cell>
          <cell r="E425" t="str">
            <v>2150702</v>
          </cell>
        </row>
        <row r="426">
          <cell r="A426" t="str">
            <v>006</v>
          </cell>
          <cell r="B426" t="str">
            <v>外经处</v>
          </cell>
        </row>
        <row r="427">
          <cell r="A427" t="str">
            <v xml:space="preserve">  601001</v>
          </cell>
          <cell r="B427" t="str">
            <v xml:space="preserve">  无锡市旅游局机关</v>
          </cell>
          <cell r="C427" t="str">
            <v>行政单位</v>
          </cell>
          <cell r="D427" t="str">
            <v>全额拨款</v>
          </cell>
          <cell r="E427" t="str">
            <v>2160501</v>
          </cell>
        </row>
        <row r="428">
          <cell r="A428" t="str">
            <v xml:space="preserve">  601002</v>
          </cell>
          <cell r="B428" t="str">
            <v xml:space="preserve">  无锡市旅游监察大队</v>
          </cell>
          <cell r="C428" t="str">
            <v>参照单位</v>
          </cell>
          <cell r="D428" t="str">
            <v>全额拨款</v>
          </cell>
          <cell r="E428" t="str">
            <v>2160501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43"/>
  <sheetViews>
    <sheetView tabSelected="1" view="pageBreakPreview" zoomScaleNormal="100" zoomScaleSheetLayoutView="100" workbookViewId="0">
      <selection activeCell="A15" sqref="A15"/>
    </sheetView>
  </sheetViews>
  <sheetFormatPr defaultColWidth="9.5" defaultRowHeight="15.75"/>
  <cols>
    <col min="1" max="1" width="27.25" style="1" customWidth="1"/>
    <col min="2" max="2" width="10.625" style="1" customWidth="1"/>
    <col min="3" max="3" width="12" style="1" customWidth="1"/>
    <col min="4" max="4" width="8.5" style="1" customWidth="1"/>
    <col min="5" max="5" width="10.625" style="1" customWidth="1"/>
    <col min="6" max="6" width="31.5" style="1" customWidth="1"/>
    <col min="7" max="7" width="10.25" style="1" customWidth="1"/>
    <col min="8" max="8" width="11.625" style="1" customWidth="1"/>
    <col min="9" max="9" width="8.875" style="1" customWidth="1"/>
    <col min="10" max="10" width="10" style="1" customWidth="1"/>
    <col min="11" max="16384" width="9.5" style="1"/>
  </cols>
  <sheetData>
    <row r="1" spans="1:11" ht="18" customHeight="1">
      <c r="A1" s="96" t="s">
        <v>40</v>
      </c>
      <c r="B1" s="97"/>
      <c r="C1" s="97"/>
      <c r="D1" s="97"/>
      <c r="E1" s="97"/>
      <c r="F1" s="97"/>
      <c r="G1" s="97"/>
      <c r="H1" s="15"/>
      <c r="I1" s="10"/>
    </row>
    <row r="2" spans="1:11" ht="41.25" customHeight="1">
      <c r="A2" s="98" t="s">
        <v>41</v>
      </c>
      <c r="B2" s="99"/>
      <c r="C2" s="99"/>
      <c r="D2" s="99"/>
      <c r="E2" s="99"/>
      <c r="F2" s="99"/>
      <c r="G2" s="99"/>
      <c r="H2" s="99"/>
      <c r="I2" s="99"/>
      <c r="J2" s="99"/>
    </row>
    <row r="3" spans="1:11" ht="16.149999999999999" customHeight="1" thickBot="1">
      <c r="A3" s="100" t="s">
        <v>12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1" ht="45" customHeight="1">
      <c r="A4" s="30" t="s">
        <v>45</v>
      </c>
      <c r="B4" s="31" t="s">
        <v>46</v>
      </c>
      <c r="C4" s="31" t="s">
        <v>47</v>
      </c>
      <c r="D4" s="32" t="s">
        <v>13</v>
      </c>
      <c r="E4" s="31" t="s">
        <v>48</v>
      </c>
      <c r="F4" s="31" t="s">
        <v>49</v>
      </c>
      <c r="G4" s="31" t="s">
        <v>46</v>
      </c>
      <c r="H4" s="31" t="s">
        <v>47</v>
      </c>
      <c r="I4" s="32" t="s">
        <v>13</v>
      </c>
      <c r="J4" s="33" t="s">
        <v>48</v>
      </c>
      <c r="K4" s="7"/>
    </row>
    <row r="5" spans="1:11" ht="20.25" customHeight="1">
      <c r="A5" s="34" t="s">
        <v>50</v>
      </c>
      <c r="B5" s="35">
        <v>1050000</v>
      </c>
      <c r="C5" s="35">
        <v>1050000</v>
      </c>
      <c r="D5" s="36">
        <v>-16900</v>
      </c>
      <c r="E5" s="36">
        <f>C5+D5</f>
        <v>1033100</v>
      </c>
      <c r="F5" s="37" t="s">
        <v>51</v>
      </c>
      <c r="G5" s="36">
        <f>G6+G7+G8+G11</f>
        <v>3768998</v>
      </c>
      <c r="H5" s="36">
        <f t="shared" ref="H5:I5" si="0">H6+H7+H8+H11</f>
        <v>4047758</v>
      </c>
      <c r="I5" s="36">
        <f t="shared" si="0"/>
        <v>68400</v>
      </c>
      <c r="J5" s="38">
        <f>H5+I5</f>
        <v>4116158</v>
      </c>
    </row>
    <row r="6" spans="1:11" ht="20.25" customHeight="1">
      <c r="A6" s="34" t="s">
        <v>52</v>
      </c>
      <c r="B6" s="35">
        <f>B7+B8+B9</f>
        <v>554400</v>
      </c>
      <c r="C6" s="35">
        <v>514400</v>
      </c>
      <c r="D6" s="36"/>
      <c r="E6" s="36">
        <f t="shared" ref="E6:E18" si="1">C6+D6</f>
        <v>514400</v>
      </c>
      <c r="F6" s="39" t="s">
        <v>53</v>
      </c>
      <c r="G6" s="38">
        <f>B19-G7-G8-G11-G12</f>
        <v>2562589</v>
      </c>
      <c r="H6" s="38">
        <f t="shared" ref="H6:J6" si="2">C19-H7-H8-H11-H12</f>
        <v>2739596</v>
      </c>
      <c r="I6" s="89">
        <f>D19-I7-I8-I11-I12</f>
        <v>-30900</v>
      </c>
      <c r="J6" s="38">
        <f t="shared" si="2"/>
        <v>2708696</v>
      </c>
    </row>
    <row r="7" spans="1:11" ht="20.25" customHeight="1">
      <c r="A7" s="34" t="s">
        <v>54</v>
      </c>
      <c r="B7" s="40">
        <v>300000</v>
      </c>
      <c r="C7" s="41">
        <v>300000</v>
      </c>
      <c r="D7" s="42"/>
      <c r="E7" s="43">
        <f t="shared" si="1"/>
        <v>300000</v>
      </c>
      <c r="F7" s="39" t="s">
        <v>55</v>
      </c>
      <c r="G7" s="47">
        <f>510000+3998</f>
        <v>513998</v>
      </c>
      <c r="H7" s="47">
        <v>561551</v>
      </c>
      <c r="I7" s="90"/>
      <c r="J7" s="38">
        <f t="shared" ref="J7:J12" si="3">H7+I7</f>
        <v>561551</v>
      </c>
    </row>
    <row r="8" spans="1:11" ht="20.25" customHeight="1">
      <c r="A8" s="34" t="s">
        <v>56</v>
      </c>
      <c r="B8" s="40">
        <v>134400</v>
      </c>
      <c r="C8" s="41">
        <v>84400</v>
      </c>
      <c r="D8" s="42"/>
      <c r="E8" s="43">
        <f t="shared" si="1"/>
        <v>84400</v>
      </c>
      <c r="F8" s="39" t="s">
        <v>57</v>
      </c>
      <c r="G8" s="38">
        <f>G9+G10</f>
        <v>602411</v>
      </c>
      <c r="H8" s="38">
        <f t="shared" ref="H8:I8" si="4">H9+H10</f>
        <v>652411</v>
      </c>
      <c r="I8" s="38">
        <f t="shared" si="4"/>
        <v>100000</v>
      </c>
      <c r="J8" s="38">
        <f t="shared" si="3"/>
        <v>752411</v>
      </c>
    </row>
    <row r="9" spans="1:11" ht="20.25" customHeight="1">
      <c r="A9" s="34" t="s">
        <v>58</v>
      </c>
      <c r="B9" s="40">
        <v>120000</v>
      </c>
      <c r="C9" s="41">
        <v>130000</v>
      </c>
      <c r="D9" s="42"/>
      <c r="E9" s="44">
        <f t="shared" si="1"/>
        <v>130000</v>
      </c>
      <c r="F9" s="45" t="s">
        <v>59</v>
      </c>
      <c r="G9" s="42">
        <f>300000+2411</f>
        <v>302411</v>
      </c>
      <c r="H9" s="42">
        <v>352411</v>
      </c>
      <c r="I9" s="42">
        <v>100000</v>
      </c>
      <c r="J9" s="38">
        <f t="shared" si="3"/>
        <v>452411</v>
      </c>
    </row>
    <row r="10" spans="1:11" ht="20.25" customHeight="1">
      <c r="A10" s="34" t="s">
        <v>60</v>
      </c>
      <c r="B10" s="35">
        <v>1260000</v>
      </c>
      <c r="C10" s="35">
        <v>1350000</v>
      </c>
      <c r="D10" s="36">
        <v>100000</v>
      </c>
      <c r="E10" s="36">
        <f t="shared" si="1"/>
        <v>1450000</v>
      </c>
      <c r="F10" s="45" t="s">
        <v>61</v>
      </c>
      <c r="G10" s="91">
        <v>300000</v>
      </c>
      <c r="H10" s="91">
        <v>300000</v>
      </c>
      <c r="I10" s="91"/>
      <c r="J10" s="38">
        <f t="shared" si="3"/>
        <v>300000</v>
      </c>
    </row>
    <row r="11" spans="1:11" ht="20.25" customHeight="1">
      <c r="A11" s="34" t="s">
        <v>62</v>
      </c>
      <c r="B11" s="35">
        <f>154400</f>
        <v>154400</v>
      </c>
      <c r="C11" s="35">
        <v>184400</v>
      </c>
      <c r="D11" s="36"/>
      <c r="E11" s="36">
        <f t="shared" si="1"/>
        <v>184400</v>
      </c>
      <c r="F11" s="39" t="s">
        <v>63</v>
      </c>
      <c r="G11" s="47">
        <v>90000</v>
      </c>
      <c r="H11" s="47">
        <v>94200</v>
      </c>
      <c r="I11" s="47">
        <v>-700</v>
      </c>
      <c r="J11" s="38">
        <f t="shared" si="3"/>
        <v>93500</v>
      </c>
    </row>
    <row r="12" spans="1:11" ht="20.25" customHeight="1">
      <c r="A12" s="34" t="s">
        <v>64</v>
      </c>
      <c r="B12" s="46">
        <v>90000</v>
      </c>
      <c r="C12" s="35">
        <v>94200</v>
      </c>
      <c r="D12" s="47">
        <v>-700</v>
      </c>
      <c r="E12" s="36">
        <f t="shared" si="1"/>
        <v>93500</v>
      </c>
      <c r="F12" s="48" t="s">
        <v>65</v>
      </c>
      <c r="G12" s="47">
        <v>150000</v>
      </c>
      <c r="H12" s="47">
        <v>150000</v>
      </c>
      <c r="I12" s="47"/>
      <c r="J12" s="38">
        <f t="shared" si="3"/>
        <v>150000</v>
      </c>
    </row>
    <row r="13" spans="1:11" ht="20.25" customHeight="1">
      <c r="A13" s="34" t="s">
        <v>66</v>
      </c>
      <c r="B13" s="46">
        <v>70000</v>
      </c>
      <c r="C13" s="35">
        <v>90000</v>
      </c>
      <c r="D13" s="49"/>
      <c r="E13" s="35">
        <f t="shared" si="1"/>
        <v>90000</v>
      </c>
      <c r="F13" s="50"/>
      <c r="G13" s="51"/>
      <c r="H13" s="51"/>
      <c r="I13" s="51"/>
      <c r="J13" s="52"/>
      <c r="K13" s="7"/>
    </row>
    <row r="14" spans="1:11" ht="19.5" customHeight="1">
      <c r="A14" s="34" t="s">
        <v>67</v>
      </c>
      <c r="B14" s="46">
        <v>150000</v>
      </c>
      <c r="C14" s="35">
        <v>131821</v>
      </c>
      <c r="D14" s="49"/>
      <c r="E14" s="35">
        <f t="shared" si="1"/>
        <v>131821</v>
      </c>
      <c r="F14" s="53"/>
      <c r="G14" s="51"/>
      <c r="H14" s="51"/>
      <c r="I14" s="51"/>
      <c r="J14" s="54"/>
      <c r="K14" s="7"/>
    </row>
    <row r="15" spans="1:11" ht="20.25" customHeight="1">
      <c r="A15" s="34" t="s">
        <v>68</v>
      </c>
      <c r="B15" s="46">
        <f>B16+B17+B18</f>
        <v>590198</v>
      </c>
      <c r="C15" s="46">
        <f t="shared" ref="C15:D15" si="5">C16+C17+C18</f>
        <v>782937</v>
      </c>
      <c r="D15" s="46">
        <f t="shared" si="5"/>
        <v>-14000</v>
      </c>
      <c r="E15" s="35">
        <f t="shared" si="1"/>
        <v>768937</v>
      </c>
      <c r="F15" s="53"/>
      <c r="G15" s="41"/>
      <c r="H15" s="41"/>
      <c r="I15" s="41"/>
      <c r="J15" s="52"/>
    </row>
    <row r="16" spans="1:11" ht="23.25" customHeight="1">
      <c r="A16" s="34" t="s">
        <v>69</v>
      </c>
      <c r="B16" s="92">
        <v>139650</v>
      </c>
      <c r="C16" s="41">
        <v>169389</v>
      </c>
      <c r="D16" s="93"/>
      <c r="E16" s="41">
        <f t="shared" si="1"/>
        <v>169389</v>
      </c>
      <c r="F16" s="53"/>
      <c r="G16" s="41"/>
      <c r="H16" s="41"/>
      <c r="I16" s="41"/>
      <c r="J16" s="52"/>
    </row>
    <row r="17" spans="1:10" ht="27" customHeight="1">
      <c r="A17" s="34" t="s">
        <v>70</v>
      </c>
      <c r="B17" s="92">
        <v>338429</v>
      </c>
      <c r="C17" s="41">
        <v>393429</v>
      </c>
      <c r="D17" s="93">
        <v>-32000</v>
      </c>
      <c r="E17" s="41">
        <f t="shared" si="1"/>
        <v>361429</v>
      </c>
      <c r="F17" s="53"/>
      <c r="G17" s="41"/>
      <c r="H17" s="41"/>
      <c r="I17" s="41"/>
      <c r="J17" s="52"/>
    </row>
    <row r="18" spans="1:10" ht="24" customHeight="1">
      <c r="A18" s="34" t="s">
        <v>71</v>
      </c>
      <c r="B18" s="92">
        <v>112119</v>
      </c>
      <c r="C18" s="41">
        <v>220119</v>
      </c>
      <c r="D18" s="92">
        <v>18000</v>
      </c>
      <c r="E18" s="41">
        <f t="shared" si="1"/>
        <v>238119</v>
      </c>
      <c r="F18" s="53"/>
      <c r="G18" s="41"/>
      <c r="H18" s="41"/>
      <c r="I18" s="41"/>
      <c r="J18" s="52"/>
    </row>
    <row r="19" spans="1:10" ht="27" customHeight="1" thickBot="1">
      <c r="A19" s="55" t="s">
        <v>72</v>
      </c>
      <c r="B19" s="56">
        <f>B5+B6+B10+B11+B13+B14+B12+B15</f>
        <v>3918998</v>
      </c>
      <c r="C19" s="56">
        <v>4197758</v>
      </c>
      <c r="D19" s="56">
        <f>D5+D6+D10+D11+D13+D14+D12+D15</f>
        <v>68400</v>
      </c>
      <c r="E19" s="56">
        <f t="shared" ref="E19" si="6">E5+E6+E10+E11+E13+E14+E12+E15</f>
        <v>4266158</v>
      </c>
      <c r="F19" s="57" t="s">
        <v>73</v>
      </c>
      <c r="G19" s="56">
        <f>G5+G12</f>
        <v>3918998</v>
      </c>
      <c r="H19" s="56">
        <v>4197758</v>
      </c>
      <c r="I19" s="56">
        <f>I5+I12</f>
        <v>68400</v>
      </c>
      <c r="J19" s="58">
        <f>J5+J12</f>
        <v>4266158</v>
      </c>
    </row>
    <row r="20" spans="1:10" ht="60" hidden="1" customHeight="1">
      <c r="A20" s="101" t="s">
        <v>0</v>
      </c>
      <c r="B20" s="101"/>
      <c r="C20" s="101"/>
      <c r="D20" s="101"/>
      <c r="E20" s="101"/>
      <c r="F20" s="101"/>
      <c r="G20" s="101"/>
      <c r="H20" s="6"/>
      <c r="I20" s="6"/>
    </row>
    <row r="21" spans="1:10" hidden="1">
      <c r="A21" s="102" t="s">
        <v>1</v>
      </c>
      <c r="B21" s="102"/>
      <c r="C21" s="102"/>
      <c r="D21" s="102"/>
      <c r="E21" s="102"/>
      <c r="F21" s="102"/>
      <c r="G21" s="102"/>
      <c r="H21" s="11"/>
      <c r="I21" s="11"/>
    </row>
    <row r="22" spans="1:10" hidden="1">
      <c r="A22" s="2" t="s">
        <v>2</v>
      </c>
      <c r="B22" s="3"/>
      <c r="C22" s="3"/>
      <c r="D22" s="3"/>
      <c r="E22" s="3"/>
      <c r="F22" s="2"/>
      <c r="G22" s="2"/>
      <c r="H22" s="2"/>
      <c r="I22" s="2"/>
    </row>
    <row r="23" spans="1:10" hidden="1">
      <c r="E23" s="1">
        <f>I19-D19</f>
        <v>0</v>
      </c>
      <c r="F23" s="1">
        <f>D16+E23</f>
        <v>0</v>
      </c>
    </row>
    <row r="24" spans="1:10" hidden="1">
      <c r="A24" s="95" t="s">
        <v>5</v>
      </c>
      <c r="B24" s="95"/>
      <c r="E24" s="1">
        <v>43000</v>
      </c>
      <c r="F24" s="1" t="s">
        <v>6</v>
      </c>
    </row>
    <row r="25" spans="1:10" hidden="1">
      <c r="E25" s="1">
        <v>4553</v>
      </c>
      <c r="F25" s="1" t="s">
        <v>7</v>
      </c>
      <c r="I25" s="1">
        <f>121192+I11</f>
        <v>120492</v>
      </c>
    </row>
    <row r="26" spans="1:10" hidden="1">
      <c r="E26" s="1">
        <f>E24+E25</f>
        <v>47553</v>
      </c>
      <c r="I26" s="1">
        <f>I25-I8-I11</f>
        <v>21192</v>
      </c>
    </row>
    <row r="27" spans="1:10" hidden="1"/>
    <row r="28" spans="1:10" hidden="1"/>
    <row r="29" spans="1:10" hidden="1"/>
    <row r="30" spans="1:10" hidden="1">
      <c r="G30" s="1">
        <v>2018</v>
      </c>
    </row>
    <row r="31" spans="1:10" hidden="1">
      <c r="F31" s="5" t="s">
        <v>8</v>
      </c>
      <c r="G31" s="1" t="e">
        <f>#REF!+#REF!+#REF!+#REF!+#REF!+-#REF!</f>
        <v>#REF!</v>
      </c>
    </row>
    <row r="32" spans="1:10" hidden="1">
      <c r="G32" s="1" t="e">
        <f>G31+#REF!-#REF!</f>
        <v>#REF!</v>
      </c>
    </row>
    <row r="33" spans="2:5" hidden="1"/>
    <row r="34" spans="2:5" hidden="1"/>
    <row r="35" spans="2:5" hidden="1"/>
    <row r="36" spans="2:5" hidden="1">
      <c r="B36" s="1">
        <v>559850</v>
      </c>
      <c r="C36" s="1">
        <v>620841</v>
      </c>
    </row>
    <row r="37" spans="2:5" hidden="1">
      <c r="B37" s="1">
        <v>98000</v>
      </c>
      <c r="C37" s="1">
        <v>164028</v>
      </c>
      <c r="E37" s="1" t="e">
        <f>#REF!</f>
        <v>#REF!</v>
      </c>
    </row>
    <row r="38" spans="2:5" hidden="1">
      <c r="B38" s="1">
        <v>352222</v>
      </c>
      <c r="C38" s="1">
        <v>278733</v>
      </c>
      <c r="E38" s="1" t="e">
        <f>E37-C38</f>
        <v>#REF!</v>
      </c>
    </row>
    <row r="39" spans="2:5" hidden="1">
      <c r="B39" s="1">
        <v>109628</v>
      </c>
      <c r="C39" s="1">
        <v>178080</v>
      </c>
    </row>
    <row r="40" spans="2:5" hidden="1"/>
    <row r="42" spans="2:5" hidden="1">
      <c r="C42" s="1">
        <f>I19-D19</f>
        <v>0</v>
      </c>
    </row>
    <row r="43" spans="2:5" hidden="1">
      <c r="B43" s="1">
        <f>B5+B6+B11+B15+B14-G7</f>
        <v>1985000</v>
      </c>
      <c r="C43" s="1">
        <f>D5+D6+D11+D15+D14-I7</f>
        <v>-30900</v>
      </c>
      <c r="E43" s="1">
        <f>E5+E6+E11+E15+E14-J7</f>
        <v>2071107</v>
      </c>
    </row>
  </sheetData>
  <mergeCells count="6">
    <mergeCell ref="A24:B24"/>
    <mergeCell ref="A1:G1"/>
    <mergeCell ref="A2:J2"/>
    <mergeCell ref="A3:J3"/>
    <mergeCell ref="A20:G20"/>
    <mergeCell ref="A21:G21"/>
  </mergeCells>
  <phoneticPr fontId="1" type="noConversion"/>
  <printOptions horizontalCentered="1"/>
  <pageMargins left="0.39370078740157483" right="0.39370078740157483" top="0.78740157480314965" bottom="1.1811023622047245" header="0.31496062992125984" footer="1.1811023622047245"/>
  <pageSetup paperSize="9" firstPageNumber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="90" zoomScaleNormal="100" zoomScaleSheetLayoutView="90" workbookViewId="0">
      <selection activeCell="A4" sqref="A4:L20"/>
    </sheetView>
  </sheetViews>
  <sheetFormatPr defaultRowHeight="14.25"/>
  <cols>
    <col min="1" max="1" width="25.125" style="16" customWidth="1"/>
    <col min="2" max="2" width="10.875" style="17" customWidth="1"/>
    <col min="3" max="3" width="13.25" style="17" hidden="1" customWidth="1"/>
    <col min="4" max="4" width="12.25" style="17" customWidth="1"/>
    <col min="5" max="5" width="8.5" style="17" customWidth="1"/>
    <col min="6" max="6" width="10.375" style="17" customWidth="1"/>
    <col min="7" max="7" width="40.125" style="16" customWidth="1"/>
    <col min="8" max="8" width="10.875" style="16" customWidth="1"/>
    <col min="9" max="9" width="10.5" style="16" hidden="1" customWidth="1"/>
    <col min="10" max="10" width="11.75" style="17" customWidth="1"/>
    <col min="11" max="11" width="7.875" style="16" customWidth="1"/>
    <col min="12" max="12" width="10.625" style="16" customWidth="1"/>
    <col min="13" max="16384" width="9" style="16"/>
  </cols>
  <sheetData>
    <row r="1" spans="1:12" ht="18" customHeight="1">
      <c r="A1" s="103" t="s">
        <v>39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2" ht="26.25" customHeight="1">
      <c r="A2" s="104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ht="15" customHeight="1" thickBot="1">
      <c r="A3" s="105" t="s">
        <v>14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44.25" customHeight="1">
      <c r="A4" s="59" t="s">
        <v>3</v>
      </c>
      <c r="B4" s="31" t="s">
        <v>74</v>
      </c>
      <c r="C4" s="31" t="s">
        <v>75</v>
      </c>
      <c r="D4" s="31" t="s">
        <v>76</v>
      </c>
      <c r="E4" s="32" t="s">
        <v>13</v>
      </c>
      <c r="F4" s="31" t="s">
        <v>77</v>
      </c>
      <c r="G4" s="60" t="s">
        <v>4</v>
      </c>
      <c r="H4" s="31" t="s">
        <v>78</v>
      </c>
      <c r="I4" s="31" t="s">
        <v>79</v>
      </c>
      <c r="J4" s="31" t="s">
        <v>80</v>
      </c>
      <c r="K4" s="32" t="s">
        <v>13</v>
      </c>
      <c r="L4" s="33" t="s">
        <v>81</v>
      </c>
    </row>
    <row r="5" spans="1:12" ht="15">
      <c r="A5" s="61" t="s">
        <v>82</v>
      </c>
      <c r="B5" s="62">
        <f t="shared" ref="B5:D5" si="0">SUM(B6:B12)</f>
        <v>1722900</v>
      </c>
      <c r="C5" s="62">
        <f t="shared" si="0"/>
        <v>24500</v>
      </c>
      <c r="D5" s="62">
        <f t="shared" si="0"/>
        <v>1747400</v>
      </c>
      <c r="E5" s="62"/>
      <c r="F5" s="62">
        <f>D5+E5</f>
        <v>1747400</v>
      </c>
      <c r="G5" s="63" t="s">
        <v>37</v>
      </c>
      <c r="H5" s="85">
        <f>H6+H15+H16+H17</f>
        <v>2155037.1</v>
      </c>
      <c r="I5" s="85">
        <f>I6+I15+I16+I17</f>
        <v>-157158</v>
      </c>
      <c r="J5" s="85">
        <f>J6+J15+J16+J17</f>
        <v>1997879.1</v>
      </c>
      <c r="K5" s="85">
        <f>K6+K15+K16+K17</f>
        <v>-3570</v>
      </c>
      <c r="L5" s="86">
        <f>J5+K5</f>
        <v>1994309.1</v>
      </c>
    </row>
    <row r="6" spans="1:12" ht="15">
      <c r="A6" s="65" t="s">
        <v>15</v>
      </c>
      <c r="B6" s="62">
        <v>1412000</v>
      </c>
      <c r="C6" s="62"/>
      <c r="D6" s="66">
        <f>B6+C6</f>
        <v>1412000</v>
      </c>
      <c r="E6" s="66"/>
      <c r="F6" s="62">
        <f t="shared" ref="F6:F20" si="1">D6+E6</f>
        <v>1412000</v>
      </c>
      <c r="G6" s="67" t="s">
        <v>83</v>
      </c>
      <c r="H6" s="62">
        <f>SUM(H7:H14)</f>
        <v>1890818.1</v>
      </c>
      <c r="I6" s="62">
        <f>SUM(I7:I14)</f>
        <v>-265158</v>
      </c>
      <c r="J6" s="87">
        <f>SUM(J7:J14)</f>
        <v>1625660.1</v>
      </c>
      <c r="K6" s="87">
        <f>SUM(K7:K14)</f>
        <v>-3570</v>
      </c>
      <c r="L6" s="68">
        <f t="shared" ref="L6:L17" si="2">J6+K6</f>
        <v>1622090.1</v>
      </c>
    </row>
    <row r="7" spans="1:12" ht="15">
      <c r="A7" s="65" t="s">
        <v>16</v>
      </c>
      <c r="B7" s="62">
        <v>230000</v>
      </c>
      <c r="C7" s="62"/>
      <c r="D7" s="66">
        <f t="shared" ref="D7:D17" si="3">B7+C7</f>
        <v>230000</v>
      </c>
      <c r="E7" s="66"/>
      <c r="F7" s="62">
        <f t="shared" si="1"/>
        <v>230000</v>
      </c>
      <c r="G7" s="27" t="s">
        <v>38</v>
      </c>
      <c r="H7" s="68">
        <v>1584216</v>
      </c>
      <c r="I7" s="68">
        <v>-315823</v>
      </c>
      <c r="J7" s="87">
        <f t="shared" ref="J7:J14" si="4">H7+I7</f>
        <v>1268393</v>
      </c>
      <c r="K7" s="68"/>
      <c r="L7" s="68">
        <f t="shared" si="2"/>
        <v>1268393</v>
      </c>
    </row>
    <row r="8" spans="1:12" ht="15">
      <c r="A8" s="65" t="s">
        <v>17</v>
      </c>
      <c r="B8" s="62">
        <v>8000</v>
      </c>
      <c r="C8" s="62"/>
      <c r="D8" s="66">
        <f t="shared" si="3"/>
        <v>8000</v>
      </c>
      <c r="E8" s="66"/>
      <c r="F8" s="62">
        <f t="shared" si="1"/>
        <v>8000</v>
      </c>
      <c r="G8" s="27" t="s">
        <v>18</v>
      </c>
      <c r="H8" s="68">
        <v>180000</v>
      </c>
      <c r="I8" s="68">
        <v>49052</v>
      </c>
      <c r="J8" s="87">
        <f t="shared" si="4"/>
        <v>229052</v>
      </c>
      <c r="K8" s="68"/>
      <c r="L8" s="68">
        <f t="shared" si="2"/>
        <v>229052</v>
      </c>
    </row>
    <row r="9" spans="1:12" ht="15">
      <c r="A9" s="65" t="s">
        <v>19</v>
      </c>
      <c r="B9" s="62">
        <v>23500</v>
      </c>
      <c r="C9" s="62">
        <v>16000</v>
      </c>
      <c r="D9" s="66">
        <f t="shared" si="3"/>
        <v>39500</v>
      </c>
      <c r="E9" s="66"/>
      <c r="F9" s="62">
        <f t="shared" si="1"/>
        <v>39500</v>
      </c>
      <c r="G9" s="27" t="s">
        <v>20</v>
      </c>
      <c r="H9" s="68">
        <v>23500</v>
      </c>
      <c r="I9" s="68">
        <v>-6500</v>
      </c>
      <c r="J9" s="87">
        <f t="shared" si="4"/>
        <v>17000</v>
      </c>
      <c r="K9" s="68"/>
      <c r="L9" s="68">
        <f t="shared" si="2"/>
        <v>17000</v>
      </c>
    </row>
    <row r="10" spans="1:12" ht="15">
      <c r="A10" s="65" t="s">
        <v>21</v>
      </c>
      <c r="B10" s="62">
        <v>48000</v>
      </c>
      <c r="C10" s="62">
        <v>8500</v>
      </c>
      <c r="D10" s="69">
        <f t="shared" si="3"/>
        <v>56500</v>
      </c>
      <c r="E10" s="66"/>
      <c r="F10" s="62">
        <f t="shared" si="1"/>
        <v>56500</v>
      </c>
      <c r="G10" s="27" t="s">
        <v>22</v>
      </c>
      <c r="H10" s="68">
        <v>48000</v>
      </c>
      <c r="I10" s="68">
        <v>8500</v>
      </c>
      <c r="J10" s="87">
        <f t="shared" si="4"/>
        <v>56500</v>
      </c>
      <c r="K10" s="68"/>
      <c r="L10" s="68">
        <f t="shared" si="2"/>
        <v>56500</v>
      </c>
    </row>
    <row r="11" spans="1:12" ht="15">
      <c r="A11" s="65" t="s">
        <v>23</v>
      </c>
      <c r="B11" s="62">
        <v>1400</v>
      </c>
      <c r="C11" s="62"/>
      <c r="D11" s="66">
        <f t="shared" si="3"/>
        <v>1400</v>
      </c>
      <c r="E11" s="66"/>
      <c r="F11" s="62">
        <f t="shared" si="1"/>
        <v>1400</v>
      </c>
      <c r="G11" s="27" t="s">
        <v>24</v>
      </c>
      <c r="H11" s="68">
        <f>9700+8247.1+10000</f>
        <v>27947.1</v>
      </c>
      <c r="I11" s="68">
        <v>-387</v>
      </c>
      <c r="J11" s="87">
        <f t="shared" si="4"/>
        <v>27560.1</v>
      </c>
      <c r="K11" s="68">
        <v>-1400</v>
      </c>
      <c r="L11" s="68">
        <f t="shared" si="2"/>
        <v>26160.1</v>
      </c>
    </row>
    <row r="12" spans="1:12" ht="15">
      <c r="A12" s="65" t="s">
        <v>25</v>
      </c>
      <c r="B12" s="62"/>
      <c r="C12" s="62"/>
      <c r="D12" s="66"/>
      <c r="E12" s="66"/>
      <c r="F12" s="62"/>
      <c r="G12" s="27" t="s">
        <v>26</v>
      </c>
      <c r="H12" s="68">
        <f>2090+3700</f>
        <v>5790</v>
      </c>
      <c r="I12" s="68"/>
      <c r="J12" s="87">
        <f t="shared" si="4"/>
        <v>5790</v>
      </c>
      <c r="K12" s="68">
        <f>-1770-400</f>
        <v>-2170</v>
      </c>
      <c r="L12" s="68">
        <f t="shared" si="2"/>
        <v>3620</v>
      </c>
    </row>
    <row r="13" spans="1:12" ht="15">
      <c r="A13" s="61" t="s">
        <v>84</v>
      </c>
      <c r="B13" s="62">
        <f>B14+B15+B16</f>
        <v>59055.199999999997</v>
      </c>
      <c r="C13" s="62">
        <f t="shared" ref="C13:D13" si="5">C14+C15+C16</f>
        <v>414</v>
      </c>
      <c r="D13" s="62">
        <f t="shared" si="5"/>
        <v>59469.2</v>
      </c>
      <c r="E13" s="62"/>
      <c r="F13" s="62">
        <f t="shared" si="1"/>
        <v>59469.2</v>
      </c>
      <c r="G13" s="27" t="s">
        <v>27</v>
      </c>
      <c r="H13" s="68">
        <v>1365</v>
      </c>
      <c r="I13" s="68"/>
      <c r="J13" s="87">
        <f t="shared" si="4"/>
        <v>1365</v>
      </c>
      <c r="K13" s="68"/>
      <c r="L13" s="68">
        <f t="shared" si="2"/>
        <v>1365</v>
      </c>
    </row>
    <row r="14" spans="1:12" ht="15">
      <c r="A14" s="70" t="s">
        <v>28</v>
      </c>
      <c r="B14" s="62">
        <f>10898.8+11216.4+10000</f>
        <v>32115.199999999997</v>
      </c>
      <c r="C14" s="62"/>
      <c r="D14" s="66">
        <f t="shared" si="3"/>
        <v>32115.199999999997</v>
      </c>
      <c r="E14" s="66"/>
      <c r="F14" s="62">
        <f t="shared" si="1"/>
        <v>32115.199999999997</v>
      </c>
      <c r="G14" s="27" t="s">
        <v>29</v>
      </c>
      <c r="H14" s="68">
        <v>20000</v>
      </c>
      <c r="I14" s="68"/>
      <c r="J14" s="87">
        <f t="shared" si="4"/>
        <v>20000</v>
      </c>
      <c r="K14" s="68"/>
      <c r="L14" s="68">
        <f t="shared" si="2"/>
        <v>20000</v>
      </c>
    </row>
    <row r="15" spans="1:12" ht="15">
      <c r="A15" s="70" t="s">
        <v>30</v>
      </c>
      <c r="B15" s="62">
        <f>2090+4850</f>
        <v>6940</v>
      </c>
      <c r="C15" s="62">
        <v>414</v>
      </c>
      <c r="D15" s="66">
        <f t="shared" si="3"/>
        <v>7354</v>
      </c>
      <c r="E15" s="71"/>
      <c r="F15" s="62">
        <f t="shared" si="1"/>
        <v>7354</v>
      </c>
      <c r="G15" s="67" t="s">
        <v>85</v>
      </c>
      <c r="H15" s="68">
        <v>100000</v>
      </c>
      <c r="I15" s="68">
        <f>8000+100000</f>
        <v>108000</v>
      </c>
      <c r="J15" s="87">
        <f>H15+I15</f>
        <v>208000</v>
      </c>
      <c r="K15" s="68"/>
      <c r="L15" s="68">
        <f t="shared" si="2"/>
        <v>208000</v>
      </c>
    </row>
    <row r="16" spans="1:12" ht="15">
      <c r="A16" s="65" t="s">
        <v>31</v>
      </c>
      <c r="B16" s="62">
        <v>20000</v>
      </c>
      <c r="C16" s="62"/>
      <c r="D16" s="66">
        <f t="shared" si="3"/>
        <v>20000</v>
      </c>
      <c r="E16" s="66"/>
      <c r="F16" s="62">
        <f t="shared" si="1"/>
        <v>20000</v>
      </c>
      <c r="G16" s="51" t="s">
        <v>86</v>
      </c>
      <c r="H16" s="68">
        <v>130000</v>
      </c>
      <c r="I16" s="68">
        <v>6700</v>
      </c>
      <c r="J16" s="87">
        <f>H16+I16</f>
        <v>136700</v>
      </c>
      <c r="K16" s="68">
        <v>-300</v>
      </c>
      <c r="L16" s="68">
        <f t="shared" si="2"/>
        <v>136400</v>
      </c>
    </row>
    <row r="17" spans="1:12" ht="15">
      <c r="A17" s="34" t="s">
        <v>87</v>
      </c>
      <c r="B17" s="62">
        <v>539663.78</v>
      </c>
      <c r="C17" s="62">
        <v>29</v>
      </c>
      <c r="D17" s="66">
        <f t="shared" si="3"/>
        <v>539692.78</v>
      </c>
      <c r="E17" s="66"/>
      <c r="F17" s="62">
        <f t="shared" si="1"/>
        <v>539692.78</v>
      </c>
      <c r="G17" s="67" t="s">
        <v>88</v>
      </c>
      <c r="H17" s="68">
        <v>34219</v>
      </c>
      <c r="I17" s="68">
        <v>-6700</v>
      </c>
      <c r="J17" s="87">
        <f>H17+I17</f>
        <v>27519</v>
      </c>
      <c r="K17" s="68">
        <v>300</v>
      </c>
      <c r="L17" s="68">
        <f t="shared" si="2"/>
        <v>27819</v>
      </c>
    </row>
    <row r="18" spans="1:12" ht="15">
      <c r="A18" s="34" t="s">
        <v>89</v>
      </c>
      <c r="B18" s="62">
        <v>130000</v>
      </c>
      <c r="C18" s="62">
        <v>6700</v>
      </c>
      <c r="D18" s="66">
        <f>B18+C18</f>
        <v>136700</v>
      </c>
      <c r="E18" s="71">
        <v>-300</v>
      </c>
      <c r="F18" s="62">
        <f t="shared" si="1"/>
        <v>136400</v>
      </c>
      <c r="G18" s="67"/>
      <c r="H18" s="67"/>
      <c r="I18" s="67"/>
      <c r="J18" s="88"/>
      <c r="K18" s="68"/>
      <c r="L18" s="68"/>
    </row>
    <row r="19" spans="1:12" ht="15">
      <c r="A19" s="34" t="s">
        <v>90</v>
      </c>
      <c r="B19" s="62">
        <v>170000</v>
      </c>
      <c r="C19" s="62">
        <v>-170000</v>
      </c>
      <c r="D19" s="66"/>
      <c r="E19" s="66"/>
      <c r="F19" s="62"/>
      <c r="G19" s="72" t="s">
        <v>32</v>
      </c>
      <c r="H19" s="85">
        <f>B20-H5</f>
        <v>466581.87999999989</v>
      </c>
      <c r="I19" s="85">
        <f t="shared" ref="I19:J19" si="6">C20-I5</f>
        <v>18801</v>
      </c>
      <c r="J19" s="85">
        <f t="shared" si="6"/>
        <v>485382.87999999989</v>
      </c>
      <c r="K19" s="85">
        <f>E20-K5</f>
        <v>3270</v>
      </c>
      <c r="L19" s="64">
        <f>F20-L5</f>
        <v>488652.87999999989</v>
      </c>
    </row>
    <row r="20" spans="1:12" ht="15" thickBot="1">
      <c r="A20" s="73" t="s">
        <v>36</v>
      </c>
      <c r="B20" s="74">
        <f>B5+B13+B17+B18+B19</f>
        <v>2621618.98</v>
      </c>
      <c r="C20" s="74">
        <f>C5+C13+C17+C18+C19</f>
        <v>-138357</v>
      </c>
      <c r="D20" s="74">
        <f t="shared" ref="D20:E20" si="7">D5+D13+D17+D18+D19</f>
        <v>2483261.98</v>
      </c>
      <c r="E20" s="74">
        <f t="shared" si="7"/>
        <v>-300</v>
      </c>
      <c r="F20" s="74">
        <f t="shared" si="1"/>
        <v>2482961.98</v>
      </c>
      <c r="G20" s="74" t="s">
        <v>33</v>
      </c>
      <c r="H20" s="74">
        <f>H19+H5</f>
        <v>2621618.98</v>
      </c>
      <c r="I20" s="74">
        <f>I19+I5</f>
        <v>-138357</v>
      </c>
      <c r="J20" s="74">
        <f t="shared" ref="J20:L20" si="8">J19+J5</f>
        <v>2483261.98</v>
      </c>
      <c r="K20" s="74">
        <f t="shared" si="8"/>
        <v>-300</v>
      </c>
      <c r="L20" s="75">
        <f t="shared" si="8"/>
        <v>2482961.98</v>
      </c>
    </row>
    <row r="21" spans="1:12" ht="30" customHeight="1"/>
    <row r="22" spans="1:12" hidden="1">
      <c r="B22" s="17">
        <f>B5/D5</f>
        <v>0.98597916905116167</v>
      </c>
      <c r="H22" s="18"/>
      <c r="I22" s="18"/>
      <c r="J22" s="19"/>
    </row>
    <row r="23" spans="1:12" hidden="1">
      <c r="B23" s="19">
        <f>B5-D5</f>
        <v>-24500</v>
      </c>
      <c r="C23" s="19"/>
      <c r="H23" s="20">
        <f>H9+H10+H11+H12+H13-1365-1012-H12</f>
        <v>98435.1</v>
      </c>
      <c r="I23" s="21"/>
      <c r="J23" s="17">
        <v>5790</v>
      </c>
      <c r="K23" s="22" t="s">
        <v>34</v>
      </c>
    </row>
    <row r="24" spans="1:12" hidden="1">
      <c r="B24" s="17">
        <f>B23/D5</f>
        <v>-1.4020830948838273E-2</v>
      </c>
      <c r="H24" s="20">
        <v>88435.47</v>
      </c>
      <c r="I24" s="21"/>
      <c r="J24" s="17">
        <v>1365</v>
      </c>
    </row>
    <row r="25" spans="1:12" hidden="1">
      <c r="H25" s="23"/>
      <c r="I25" s="24"/>
      <c r="J25" s="17">
        <v>1012</v>
      </c>
    </row>
    <row r="26" spans="1:12" hidden="1">
      <c r="H26" s="25">
        <v>46988.37</v>
      </c>
      <c r="I26" s="26"/>
      <c r="J26" s="17">
        <f>SUM(J23:J25)</f>
        <v>8167</v>
      </c>
    </row>
    <row r="27" spans="1:12" hidden="1">
      <c r="H27" s="16">
        <v>48000</v>
      </c>
    </row>
    <row r="28" spans="1:12" hidden="1">
      <c r="H28" s="16">
        <f>H27-H26</f>
        <v>1011.6299999999974</v>
      </c>
    </row>
    <row r="29" spans="1:12" hidden="1"/>
    <row r="30" spans="1:12" hidden="1"/>
    <row r="31" spans="1:12" hidden="1">
      <c r="D31" s="19"/>
      <c r="E31" s="19"/>
      <c r="F31" s="19"/>
      <c r="H31" s="16">
        <v>2018</v>
      </c>
    </row>
    <row r="32" spans="1:12" hidden="1">
      <c r="G32" s="16" t="s">
        <v>35</v>
      </c>
      <c r="H32" s="18" t="e">
        <f>#REF!+#REF!+#REF!-#REF!</f>
        <v>#REF!</v>
      </c>
    </row>
    <row r="33" spans="2:9" hidden="1"/>
    <row r="34" spans="2:9" hidden="1">
      <c r="B34" s="18">
        <f>B5+B13+B17-H15</f>
        <v>2221618.98</v>
      </c>
      <c r="C34" s="18">
        <f>C5+C13+C17-I15</f>
        <v>-83057</v>
      </c>
      <c r="D34" s="18">
        <f>D5+D13+D17-J15</f>
        <v>2138561.98</v>
      </c>
      <c r="E34" s="18"/>
      <c r="F34" s="18"/>
    </row>
    <row r="35" spans="2:9" hidden="1"/>
    <row r="36" spans="2:9" hidden="1">
      <c r="I36" s="18">
        <f>C20-I5</f>
        <v>18801</v>
      </c>
    </row>
    <row r="37" spans="2:9" hidden="1"/>
    <row r="38" spans="2:9" hidden="1"/>
    <row r="39" spans="2:9" hidden="1"/>
    <row r="40" spans="2:9" hidden="1"/>
  </sheetData>
  <mergeCells count="3">
    <mergeCell ref="A1:J1"/>
    <mergeCell ref="A2:L2"/>
    <mergeCell ref="A3:L3"/>
  </mergeCells>
  <phoneticPr fontId="1" type="noConversion"/>
  <printOptions horizontalCentered="1"/>
  <pageMargins left="0.39370078740157483" right="0.39370078740157483" top="0.78740157480314965" bottom="1.1811023622047245" header="0.31496062992125984" footer="1.1811023622047245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Normal="100" zoomScaleSheetLayoutView="100" workbookViewId="0">
      <selection activeCell="I3" sqref="I3:J3"/>
    </sheetView>
  </sheetViews>
  <sheetFormatPr defaultColWidth="9.5" defaultRowHeight="14.25"/>
  <cols>
    <col min="1" max="1" width="27" style="5" customWidth="1"/>
    <col min="2" max="2" width="10.125" style="8" customWidth="1"/>
    <col min="3" max="3" width="15.375" style="8" hidden="1" customWidth="1"/>
    <col min="4" max="4" width="9" style="8" customWidth="1"/>
    <col min="5" max="5" width="11.125" style="8" customWidth="1"/>
    <col min="6" max="6" width="36.875" style="5" customWidth="1"/>
    <col min="7" max="7" width="11.5" style="5" customWidth="1"/>
    <col min="8" max="8" width="16.75" style="5" hidden="1" customWidth="1"/>
    <col min="9" max="9" width="9.5" style="5"/>
    <col min="10" max="10" width="11.5" style="5" customWidth="1"/>
    <col min="11" max="11" width="11.625" style="5" customWidth="1"/>
    <col min="12" max="16384" width="9.5" style="5"/>
  </cols>
  <sheetData>
    <row r="1" spans="1:11" ht="18" customHeight="1">
      <c r="A1" s="96" t="s">
        <v>44</v>
      </c>
      <c r="B1" s="96"/>
      <c r="C1" s="9"/>
      <c r="D1" s="9"/>
      <c r="E1" s="9"/>
      <c r="F1" s="4"/>
      <c r="G1" s="4"/>
      <c r="H1" s="12"/>
      <c r="I1" s="13"/>
    </row>
    <row r="2" spans="1:11" ht="49.9" customHeight="1">
      <c r="A2" s="98" t="s">
        <v>43</v>
      </c>
      <c r="B2" s="98"/>
      <c r="C2" s="98"/>
      <c r="D2" s="98"/>
      <c r="E2" s="98"/>
      <c r="F2" s="98"/>
      <c r="G2" s="98"/>
      <c r="H2" s="98"/>
      <c r="I2" s="98"/>
      <c r="J2" s="98"/>
    </row>
    <row r="3" spans="1:11" ht="23.25" customHeight="1" thickBot="1">
      <c r="A3" s="4"/>
      <c r="B3" s="14"/>
      <c r="C3" s="14"/>
      <c r="D3" s="14"/>
      <c r="E3" s="14"/>
      <c r="F3" s="4"/>
      <c r="H3" s="12" t="s">
        <v>9</v>
      </c>
      <c r="I3" s="107" t="s">
        <v>9</v>
      </c>
      <c r="J3" s="107"/>
    </row>
    <row r="4" spans="1:11" ht="40.5" customHeight="1">
      <c r="A4" s="76" t="s">
        <v>3</v>
      </c>
      <c r="B4" s="31" t="s">
        <v>91</v>
      </c>
      <c r="C4" s="31" t="s">
        <v>92</v>
      </c>
      <c r="D4" s="31" t="s">
        <v>75</v>
      </c>
      <c r="E4" s="31" t="s">
        <v>93</v>
      </c>
      <c r="F4" s="77" t="s">
        <v>4</v>
      </c>
      <c r="G4" s="31" t="s">
        <v>91</v>
      </c>
      <c r="H4" s="31" t="s">
        <v>92</v>
      </c>
      <c r="I4" s="31" t="s">
        <v>75</v>
      </c>
      <c r="J4" s="33" t="s">
        <v>93</v>
      </c>
      <c r="K4" s="28"/>
    </row>
    <row r="5" spans="1:11" ht="21.75" customHeight="1">
      <c r="A5" s="78" t="s">
        <v>94</v>
      </c>
      <c r="B5" s="79">
        <v>56887</v>
      </c>
      <c r="C5" s="79">
        <v>44401</v>
      </c>
      <c r="D5" s="79">
        <v>18000</v>
      </c>
      <c r="E5" s="79">
        <f>B5+D5</f>
        <v>74887</v>
      </c>
      <c r="F5" s="51" t="s">
        <v>95</v>
      </c>
      <c r="G5" s="51"/>
      <c r="H5" s="94"/>
      <c r="I5" s="79"/>
      <c r="J5" s="80"/>
      <c r="K5" s="28"/>
    </row>
    <row r="6" spans="1:11" ht="21.75" customHeight="1">
      <c r="A6" s="78" t="s">
        <v>96</v>
      </c>
      <c r="B6" s="79"/>
      <c r="C6" s="79"/>
      <c r="D6" s="79"/>
      <c r="E6" s="79"/>
      <c r="F6" s="51" t="s">
        <v>97</v>
      </c>
      <c r="G6" s="94">
        <v>32468</v>
      </c>
      <c r="H6" s="94">
        <v>24973</v>
      </c>
      <c r="I6" s="79"/>
      <c r="J6" s="80">
        <f>G6+I6</f>
        <v>32468</v>
      </c>
      <c r="K6" s="28"/>
    </row>
    <row r="7" spans="1:11" ht="21.75" customHeight="1">
      <c r="A7" s="78" t="s">
        <v>98</v>
      </c>
      <c r="B7" s="79"/>
      <c r="C7" s="79"/>
      <c r="D7" s="79"/>
      <c r="E7" s="79"/>
      <c r="F7" s="51" t="s">
        <v>99</v>
      </c>
      <c r="G7" s="94">
        <v>12000</v>
      </c>
      <c r="H7" s="94">
        <v>12000</v>
      </c>
      <c r="I7" s="79"/>
      <c r="J7" s="80">
        <f t="shared" ref="J7:J10" si="0">G7+I7</f>
        <v>12000</v>
      </c>
      <c r="K7" s="28"/>
    </row>
    <row r="8" spans="1:11" ht="21.75" customHeight="1">
      <c r="A8" s="78" t="s">
        <v>100</v>
      </c>
      <c r="B8" s="79"/>
      <c r="C8" s="79"/>
      <c r="D8" s="79"/>
      <c r="E8" s="79"/>
      <c r="F8" s="51" t="s">
        <v>101</v>
      </c>
      <c r="G8" s="94">
        <v>300</v>
      </c>
      <c r="H8" s="94">
        <v>300</v>
      </c>
      <c r="I8" s="79"/>
      <c r="J8" s="80">
        <f t="shared" si="0"/>
        <v>300</v>
      </c>
      <c r="K8" s="28"/>
    </row>
    <row r="9" spans="1:11" ht="21.75" customHeight="1">
      <c r="A9" s="78" t="s">
        <v>102</v>
      </c>
      <c r="B9" s="79"/>
      <c r="C9" s="79"/>
      <c r="D9" s="79"/>
      <c r="E9" s="79"/>
      <c r="F9" s="51" t="s">
        <v>103</v>
      </c>
      <c r="G9" s="94">
        <v>12119</v>
      </c>
      <c r="H9" s="94">
        <v>7128</v>
      </c>
      <c r="I9" s="79">
        <v>18000</v>
      </c>
      <c r="J9" s="80">
        <f t="shared" si="0"/>
        <v>30119</v>
      </c>
      <c r="K9" s="29"/>
    </row>
    <row r="10" spans="1:11" ht="21.75" customHeight="1" thickBot="1">
      <c r="A10" s="81" t="s">
        <v>10</v>
      </c>
      <c r="B10" s="82">
        <f>SUM(B5:B9)</f>
        <v>56887</v>
      </c>
      <c r="C10" s="82">
        <f t="shared" ref="C10:E10" si="1">SUM(C5:C9)</f>
        <v>44401</v>
      </c>
      <c r="D10" s="82">
        <f t="shared" si="1"/>
        <v>18000</v>
      </c>
      <c r="E10" s="82">
        <f t="shared" si="1"/>
        <v>74887</v>
      </c>
      <c r="F10" s="83" t="s">
        <v>11</v>
      </c>
      <c r="G10" s="82">
        <f>SUM(G5:G9)</f>
        <v>56887</v>
      </c>
      <c r="H10" s="82">
        <f t="shared" ref="H10:I10" si="2">SUM(H5:H9)</f>
        <v>44401</v>
      </c>
      <c r="I10" s="82">
        <f t="shared" si="2"/>
        <v>18000</v>
      </c>
      <c r="J10" s="84">
        <f t="shared" si="0"/>
        <v>74887</v>
      </c>
    </row>
    <row r="11" spans="1:11" ht="30" customHeight="1">
      <c r="A11" s="106"/>
      <c r="B11" s="106"/>
      <c r="C11" s="106"/>
      <c r="D11" s="106"/>
      <c r="E11" s="106"/>
      <c r="F11" s="106"/>
      <c r="G11" s="106"/>
      <c r="H11" s="106"/>
    </row>
    <row r="12" spans="1:11" ht="19.899999999999999" customHeight="1">
      <c r="C12" s="8">
        <f>B10/C10</f>
        <v>1.2812098826603004</v>
      </c>
    </row>
    <row r="13" spans="1:11" ht="19.899999999999999" customHeight="1"/>
    <row r="14" spans="1:11" ht="19.899999999999999" customHeight="1"/>
    <row r="15" spans="1:11" ht="19.899999999999999" customHeight="1"/>
    <row r="16" spans="1:11" ht="19.899999999999999" customHeight="1"/>
  </sheetData>
  <mergeCells count="4">
    <mergeCell ref="A1:B1"/>
    <mergeCell ref="A11:H11"/>
    <mergeCell ref="A2:J2"/>
    <mergeCell ref="I3:J3"/>
  </mergeCells>
  <phoneticPr fontId="1" type="noConversion"/>
  <printOptions horizontalCentered="1"/>
  <pageMargins left="0.39370078740157483" right="0.39370078740157483" top="0.78740157480314965" bottom="1.1811023622047245" header="0.31496062992125984" footer="1.1811023622047245"/>
  <pageSetup paperSize="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一般 </vt:lpstr>
      <vt:lpstr>基金</vt:lpstr>
      <vt:lpstr>国资</vt:lpstr>
      <vt:lpstr>国资!Print_Area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2019-12-27T04:46:08Z</dcterms:modified>
</cp:coreProperties>
</file>