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一般公共预算" sheetId="1" r:id="rId1"/>
    <sheet name="政府性基金" sheetId="2" r:id="rId2"/>
    <sheet name="债券收支情况表" sheetId="7" r:id="rId3"/>
  </sheets>
  <externalReferences>
    <externalReference r:id="rId4"/>
    <externalReference r:id="rId5"/>
    <externalReference r:id="rId6"/>
  </externalReferences>
  <definedNames>
    <definedName name="dwxz" localSheetId="2">TRIM(VLOOKUP([1]一般公共预算调整项目!$B1,[1]一般公共预算!$A$3:$E$438,5,0))</definedName>
    <definedName name="dwxz">TRIM(VLOOKUP([2]类别!$B1,[3]dwdm!$A$3:$E$439,5,0))</definedName>
    <definedName name="fld.column.DETAIL_TYPE" localSheetId="2">#REF!</definedName>
    <definedName name="fld.column.DETAIL_TYPE">#REF!</definedName>
    <definedName name="fld.column.DIRECTOR_EN_CODE" localSheetId="2">#REF!</definedName>
    <definedName name="fld.column.DIRECTOR_EN_CODE">#REF!</definedName>
    <definedName name="fld.column.DIRECTOR_EN_NAME" localSheetId="2">#REF!</definedName>
    <definedName name="fld.column.DIRECTOR_EN_NAME">#REF!</definedName>
    <definedName name="fld.column.MB_CODE" localSheetId="2">#REF!</definedName>
    <definedName name="fld.column.MB_CODE">#REF!</definedName>
    <definedName name="fld.column.MB_NAME" localSheetId="2">#REF!</definedName>
    <definedName name="fld.column.MB_NAME">#REF!</definedName>
    <definedName name="fld.column.PRJ_CLASS_CODE" localSheetId="2">#REF!</definedName>
    <definedName name="fld.column.PRJ_CLASS_CODE">#REF!</definedName>
    <definedName name="fld.column.PRJ_CLASS_NAME" localSheetId="2">#REF!</definedName>
    <definedName name="fld.column.PRJ_CLASS_NAME">#REF!</definedName>
    <definedName name="fld.column.PRJ_TRANSFER_CODE" localSheetId="2">#REF!</definedName>
    <definedName name="fld.column.PRJ_TRANSFER_CODE">#REF!</definedName>
    <definedName name="fld.column.PRJ_TRANSFER_NAME" localSheetId="2">#REF!</definedName>
    <definedName name="fld.column.PRJ_TRANSFER_NAME">#REF!</definedName>
    <definedName name="fld.column.TOTAL_PRICES" localSheetId="2">#REF!</definedName>
    <definedName name="fld.column.TOTAL_PRICES">#REF!</definedName>
    <definedName name="fld.table_name.FB_P_CLASS_BASE" localSheetId="2">#REF!</definedName>
    <definedName name="fld.table_name.FB_P_CLASS_BASE">#REF!</definedName>
    <definedName name="_xlnm.Print_Area" localSheetId="0">一般公共预算!$B:$I</definedName>
    <definedName name="_xlnm.Print_Titles" localSheetId="2">债券收支情况表!$4:$5</definedName>
    <definedName name="철구사업본부" localSheetId="2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<sst xmlns="http://schemas.openxmlformats.org/spreadsheetml/2006/main" count="239" uniqueCount="205">
  <si>
    <t>附表1</t>
  </si>
  <si>
    <t>2024年市级一般公共预算调整情况表</t>
  </si>
  <si>
    <r>
      <rPr>
        <sz val="9"/>
        <rFont val="SimSun"/>
        <charset val="134"/>
      </rPr>
      <t>单位：万元</t>
    </r>
  </si>
  <si>
    <r>
      <rPr>
        <b/>
        <sz val="11"/>
        <rFont val="宋体"/>
        <charset val="134"/>
      </rPr>
      <t>收入项目</t>
    </r>
  </si>
  <si>
    <r>
      <rPr>
        <b/>
        <sz val="11"/>
        <rFont val="Times New Roman"/>
        <charset val="134"/>
      </rPr>
      <t>2024</t>
    </r>
    <r>
      <rPr>
        <b/>
        <sz val="11"/>
        <rFont val="宋体"/>
        <charset val="134"/>
      </rPr>
      <t>年年初预算</t>
    </r>
  </si>
  <si>
    <r>
      <rPr>
        <b/>
        <sz val="11"/>
        <rFont val="宋体"/>
        <charset val="134"/>
      </rPr>
      <t>调整额</t>
    </r>
  </si>
  <si>
    <r>
      <rPr>
        <b/>
        <sz val="11"/>
        <rFont val="Times New Roman"/>
        <charset val="134"/>
      </rPr>
      <t>2024</t>
    </r>
    <r>
      <rPr>
        <b/>
        <sz val="11"/>
        <rFont val="宋体"/>
        <charset val="134"/>
      </rPr>
      <t>年年度预算</t>
    </r>
  </si>
  <si>
    <r>
      <rPr>
        <b/>
        <sz val="11"/>
        <rFont val="宋体"/>
        <charset val="134"/>
      </rPr>
      <t>支出项目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</si>
  <si>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本级一般公共预算收入</t>
    </r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</si>
  <si>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本级列支的一般公共预算支出</t>
    </r>
  </si>
  <si>
    <r>
      <rPr>
        <sz val="11"/>
        <rFont val="Times New Roman"/>
        <charset val="134"/>
      </rPr>
      <t>2.</t>
    </r>
    <r>
      <rPr>
        <sz val="11"/>
        <rFont val="宋体"/>
        <charset val="134"/>
      </rPr>
      <t>上级补助收入</t>
    </r>
  </si>
  <si>
    <r>
      <rPr>
        <sz val="11"/>
        <rFont val="Times New Roman"/>
        <charset val="134"/>
      </rPr>
      <t>2.</t>
    </r>
    <r>
      <rPr>
        <sz val="11"/>
        <rFont val="宋体"/>
        <charset val="134"/>
      </rPr>
      <t>上解支出</t>
    </r>
  </si>
  <si>
    <r>
      <rPr>
        <sz val="11"/>
        <rFont val="宋体"/>
        <charset val="134"/>
      </rPr>
      <t>税收返还收入</t>
    </r>
  </si>
  <si>
    <r>
      <rPr>
        <sz val="11"/>
        <rFont val="Times New Roman"/>
        <charset val="134"/>
      </rPr>
      <t>3.</t>
    </r>
    <r>
      <rPr>
        <sz val="11"/>
        <rFont val="宋体"/>
        <charset val="134"/>
      </rPr>
      <t>补助下级支出</t>
    </r>
  </si>
  <si>
    <r>
      <rPr>
        <sz val="11"/>
        <rFont val="宋体"/>
        <charset val="134"/>
      </rPr>
      <t>结算补助收入</t>
    </r>
  </si>
  <si>
    <r>
      <rPr>
        <sz val="11"/>
        <rFont val="宋体"/>
        <charset val="134"/>
      </rPr>
      <t>一般性转移支付支出</t>
    </r>
  </si>
  <si>
    <r>
      <rPr>
        <sz val="11"/>
        <rFont val="宋体"/>
        <charset val="134"/>
      </rPr>
      <t>专项补助收入</t>
    </r>
  </si>
  <si>
    <r>
      <rPr>
        <sz val="11"/>
        <rFont val="宋体"/>
        <charset val="134"/>
      </rPr>
      <t>专项转移支付支出</t>
    </r>
  </si>
  <si>
    <r>
      <rPr>
        <sz val="11"/>
        <rFont val="Times New Roman"/>
        <charset val="134"/>
      </rPr>
      <t>3.</t>
    </r>
    <r>
      <rPr>
        <sz val="11"/>
        <rFont val="宋体"/>
        <charset val="134"/>
      </rPr>
      <t>下级上解收入</t>
    </r>
  </si>
  <si>
    <r>
      <rPr>
        <sz val="11"/>
        <rFont val="Times New Roman"/>
        <charset val="134"/>
      </rPr>
      <t>4.</t>
    </r>
    <r>
      <rPr>
        <sz val="11"/>
        <rFont val="宋体"/>
        <charset val="134"/>
      </rPr>
      <t>地方政府一般债券还本支出</t>
    </r>
  </si>
  <si>
    <r>
      <rPr>
        <sz val="11"/>
        <rFont val="Times New Roman"/>
        <charset val="134"/>
      </rPr>
      <t>4.</t>
    </r>
    <r>
      <rPr>
        <sz val="11"/>
        <rFont val="宋体"/>
        <charset val="134"/>
      </rPr>
      <t>预算稳定调节基金收入</t>
    </r>
  </si>
  <si>
    <r>
      <rPr>
        <sz val="11"/>
        <rFont val="Times New Roman"/>
        <charset val="134"/>
      </rPr>
      <t>5.</t>
    </r>
    <r>
      <rPr>
        <sz val="11"/>
        <rFont val="宋体"/>
        <charset val="134"/>
      </rPr>
      <t>债务转贷支出</t>
    </r>
  </si>
  <si>
    <r>
      <rPr>
        <sz val="11"/>
        <rFont val="Times New Roman"/>
        <charset val="134"/>
      </rPr>
      <t>5.</t>
    </r>
    <r>
      <rPr>
        <sz val="11"/>
        <rFont val="宋体"/>
        <charset val="134"/>
      </rPr>
      <t>地方政府一般债务转贷收入</t>
    </r>
  </si>
  <si>
    <r>
      <rPr>
        <sz val="11"/>
        <rFont val="Times New Roman"/>
        <charset val="134"/>
      </rPr>
      <t>6.</t>
    </r>
    <r>
      <rPr>
        <sz val="11"/>
        <rFont val="宋体"/>
        <charset val="134"/>
      </rPr>
      <t>预计结转下年支出</t>
    </r>
  </si>
  <si>
    <r>
      <rPr>
        <sz val="11"/>
        <rFont val="Times New Roman"/>
        <charset val="134"/>
      </rPr>
      <t>6.</t>
    </r>
    <r>
      <rPr>
        <sz val="11"/>
        <rFont val="宋体"/>
        <charset val="134"/>
      </rPr>
      <t>上年结转收入</t>
    </r>
  </si>
  <si>
    <r>
      <rPr>
        <sz val="11"/>
        <rFont val="Times New Roman"/>
        <charset val="134"/>
      </rPr>
      <t>7.</t>
    </r>
    <r>
      <rPr>
        <sz val="11"/>
        <rFont val="宋体"/>
        <charset val="134"/>
      </rPr>
      <t>调入资金收入</t>
    </r>
  </si>
  <si>
    <r>
      <rPr>
        <sz val="11"/>
        <rFont val="宋体"/>
        <charset val="134"/>
      </rPr>
      <t>其中：从政府性基金预算调入</t>
    </r>
  </si>
  <si>
    <r>
      <rPr>
        <sz val="11"/>
        <rFont val="Times New Roman"/>
        <charset val="134"/>
      </rPr>
      <t xml:space="preserve">           </t>
    </r>
    <r>
      <rPr>
        <sz val="11"/>
        <rFont val="宋体"/>
        <charset val="134"/>
      </rPr>
      <t>从其他资金调入</t>
    </r>
  </si>
  <si>
    <r>
      <rPr>
        <b/>
        <sz val="11"/>
        <rFont val="宋体"/>
        <charset val="134"/>
      </rPr>
      <t>收入总计</t>
    </r>
  </si>
  <si>
    <r>
      <rPr>
        <b/>
        <sz val="11"/>
        <rFont val="宋体"/>
        <charset val="134"/>
      </rPr>
      <t>支出总计</t>
    </r>
  </si>
  <si>
    <t>附表2</t>
  </si>
  <si>
    <t>2024年市级政府性基金预算调整情况表</t>
  </si>
  <si>
    <t>单位：万元</t>
  </si>
  <si>
    <r>
      <rPr>
        <b/>
        <sz val="11"/>
        <rFont val="宋体"/>
        <charset val="134"/>
      </rPr>
      <t>收入科目</t>
    </r>
  </si>
  <si>
    <r>
      <rPr>
        <b/>
        <sz val="11"/>
        <rFont val="宋体"/>
        <charset val="134"/>
      </rPr>
      <t>支出科目</t>
    </r>
  </si>
  <si>
    <t>本级</t>
  </si>
  <si>
    <t>下级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</si>
  <si>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本级政府性基金收入</t>
    </r>
  </si>
  <si>
    <r>
      <rPr>
        <sz val="11"/>
        <rFont val="Times New Roman"/>
        <charset val="134"/>
      </rPr>
      <t xml:space="preserve"> 1.</t>
    </r>
    <r>
      <rPr>
        <sz val="11"/>
        <rFont val="宋体"/>
        <charset val="134"/>
      </rPr>
      <t>政府性基金支出</t>
    </r>
  </si>
  <si>
    <r>
      <rPr>
        <sz val="11"/>
        <rFont val="宋体"/>
        <charset val="134"/>
      </rPr>
      <t>国有土地使用权出让收入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</si>
  <si>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国有土地使用权出让收入安排的支出</t>
    </r>
  </si>
  <si>
    <r>
      <rPr>
        <sz val="11"/>
        <rFont val="宋体"/>
        <charset val="134"/>
      </rPr>
      <t>国有土地收益基金收入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</si>
  <si>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国有土地收益基金支出</t>
    </r>
  </si>
  <si>
    <r>
      <rPr>
        <sz val="11"/>
        <rFont val="宋体"/>
        <charset val="134"/>
      </rPr>
      <t>城市基础设施配套费收入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</si>
  <si>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城市基础设施配套费安排的支出</t>
    </r>
  </si>
  <si>
    <r>
      <rPr>
        <sz val="11"/>
        <rFont val="宋体"/>
        <charset val="134"/>
      </rPr>
      <t>污水处理费收入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</si>
  <si>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污水处理费安排的支出</t>
    </r>
  </si>
  <si>
    <r>
      <rPr>
        <sz val="11"/>
        <rFont val="宋体"/>
        <charset val="134"/>
      </rPr>
      <t>其他各项政府性基金收入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</si>
  <si>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地方政府专项债务付息支出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</si>
  <si>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地方政府专项债务发行费用支出</t>
    </r>
  </si>
  <si>
    <r>
      <rPr>
        <sz val="11"/>
        <rFont val="Times New Roman"/>
        <charset val="134"/>
      </rPr>
      <t xml:space="preserve">        </t>
    </r>
    <r>
      <rPr>
        <sz val="11"/>
        <rFont val="宋体"/>
        <charset val="134"/>
      </rPr>
      <t>其他政府性基金债务收入安排的支出</t>
    </r>
  </si>
  <si>
    <r>
      <rPr>
        <sz val="11"/>
        <rFont val="Times New Roman"/>
        <charset val="134"/>
      </rPr>
      <t>4.</t>
    </r>
    <r>
      <rPr>
        <sz val="11"/>
        <rFont val="宋体"/>
        <charset val="134"/>
      </rPr>
      <t>上年结转收入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</si>
  <si>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彩票公益金收入安排的支出</t>
    </r>
  </si>
  <si>
    <r>
      <rPr>
        <sz val="11"/>
        <rFont val="Times New Roman"/>
        <charset val="134"/>
      </rPr>
      <t>5.</t>
    </r>
    <r>
      <rPr>
        <sz val="11"/>
        <rFont val="宋体"/>
        <charset val="134"/>
      </rPr>
      <t>地方政府专项债务转贷收入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</si>
  <si>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彩票发行费收入安排的支出</t>
    </r>
  </si>
  <si>
    <r>
      <rPr>
        <sz val="11"/>
        <rFont val="Times New Roman"/>
        <charset val="134"/>
      </rPr>
      <t>6.</t>
    </r>
    <r>
      <rPr>
        <sz val="11"/>
        <rFont val="宋体"/>
        <charset val="134"/>
      </rPr>
      <t>超长期特别国债转移支付收入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</si>
  <si>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其他基金安排的支出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</si>
  <si>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超长期特别国债安排的支出</t>
    </r>
  </si>
  <si>
    <r>
      <rPr>
        <sz val="11"/>
        <rFont val="Times New Roman"/>
        <charset val="134"/>
      </rPr>
      <t>2.</t>
    </r>
    <r>
      <rPr>
        <sz val="11"/>
        <rFont val="宋体"/>
        <charset val="134"/>
      </rPr>
      <t>调出资金</t>
    </r>
  </si>
  <si>
    <r>
      <rPr>
        <sz val="11"/>
        <rFont val="Times New Roman"/>
        <charset val="134"/>
      </rPr>
      <t>3.</t>
    </r>
    <r>
      <rPr>
        <sz val="11"/>
        <rFont val="宋体"/>
        <charset val="134"/>
      </rPr>
      <t>地方政府专项债务还本支出</t>
    </r>
  </si>
  <si>
    <r>
      <rPr>
        <sz val="11"/>
        <rFont val="Times New Roman"/>
        <charset val="134"/>
      </rPr>
      <t>4.</t>
    </r>
    <r>
      <rPr>
        <sz val="11"/>
        <rFont val="宋体"/>
        <charset val="134"/>
      </rPr>
      <t>债务转贷支出</t>
    </r>
  </si>
  <si>
    <r>
      <rPr>
        <sz val="11"/>
        <rFont val="Times New Roman"/>
        <charset val="134"/>
      </rPr>
      <t>5.</t>
    </r>
    <r>
      <rPr>
        <sz val="11"/>
        <rFont val="宋体"/>
        <charset val="134"/>
      </rPr>
      <t>安排超长期特别国债偿债备付金</t>
    </r>
  </si>
  <si>
    <r>
      <rPr>
        <sz val="11"/>
        <rFont val="Times New Roman"/>
        <charset val="134"/>
      </rPr>
      <t>6.</t>
    </r>
    <r>
      <rPr>
        <sz val="11"/>
        <rFont val="宋体"/>
        <charset val="134"/>
      </rPr>
      <t>上解支出</t>
    </r>
  </si>
  <si>
    <r>
      <rPr>
        <sz val="11"/>
        <rFont val="Times New Roman"/>
        <charset val="134"/>
      </rPr>
      <t>7.</t>
    </r>
    <r>
      <rPr>
        <sz val="11"/>
        <rFont val="宋体"/>
        <charset val="134"/>
      </rPr>
      <t>结转下年支出</t>
    </r>
  </si>
  <si>
    <t>附表3</t>
  </si>
  <si>
    <t>2024年市区债券资金收入情况表</t>
  </si>
  <si>
    <t>金额单位：万元</t>
  </si>
  <si>
    <t>序号</t>
  </si>
  <si>
    <t>债券名称</t>
  </si>
  <si>
    <t>收入情况</t>
  </si>
  <si>
    <t>安排使用情况</t>
  </si>
  <si>
    <t>备注</t>
  </si>
  <si>
    <t>债务额度</t>
  </si>
  <si>
    <t>债务期限（年）</t>
  </si>
  <si>
    <t>支出项目</t>
  </si>
  <si>
    <t>项目预算</t>
  </si>
  <si>
    <r>
      <rPr>
        <sz val="10"/>
        <color indexed="8"/>
        <rFont val="方正仿宋_GBK"/>
        <charset val="134"/>
      </rPr>
      <t>合计</t>
    </r>
  </si>
  <si>
    <r>
      <rPr>
        <sz val="10"/>
        <color indexed="8"/>
        <rFont val="方正仿宋_GBK"/>
        <charset val="134"/>
      </rPr>
      <t>一</t>
    </r>
  </si>
  <si>
    <r>
      <rPr>
        <sz val="10"/>
        <color rgb="FF000000"/>
        <rFont val="方正仿宋_GBK"/>
        <charset val="134"/>
      </rPr>
      <t>再融资一般债券资金</t>
    </r>
  </si>
  <si>
    <r>
      <rPr>
        <sz val="10"/>
        <color indexed="8"/>
        <rFont val="方正仿宋_GBK"/>
        <charset val="134"/>
      </rPr>
      <t>偿还到期一般债券</t>
    </r>
  </si>
  <si>
    <r>
      <rPr>
        <sz val="10"/>
        <color indexed="8"/>
        <rFont val="方正仿宋_GBK"/>
        <charset val="134"/>
      </rPr>
      <t>小计</t>
    </r>
  </si>
  <si>
    <r>
      <rPr>
        <sz val="10"/>
        <color indexed="8"/>
        <rFont val="方正仿宋_GBK"/>
        <charset val="134"/>
      </rPr>
      <t>二</t>
    </r>
  </si>
  <si>
    <r>
      <rPr>
        <sz val="10"/>
        <color indexed="8"/>
        <rFont val="方正仿宋_GBK"/>
        <charset val="134"/>
      </rPr>
      <t>再融资专项债券资金</t>
    </r>
  </si>
  <si>
    <r>
      <rPr>
        <sz val="10"/>
        <color indexed="8"/>
        <rFont val="方正仿宋_GBK"/>
        <charset val="134"/>
      </rPr>
      <t>偿还到期专项债券</t>
    </r>
  </si>
  <si>
    <t>三</t>
  </si>
  <si>
    <t>新增一般债券资金</t>
  </si>
  <si>
    <r>
      <rPr>
        <sz val="10"/>
        <color indexed="8"/>
        <rFont val="方正仿宋_GBK"/>
        <charset val="134"/>
      </rPr>
      <t>通沙路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方正仿宋_GBK"/>
        <charset val="134"/>
      </rPr>
      <t>解放东路</t>
    </r>
    <r>
      <rPr>
        <sz val="10"/>
        <color indexed="8"/>
        <rFont val="Times New Roman"/>
        <charset val="134"/>
      </rPr>
      <t>-</t>
    </r>
    <r>
      <rPr>
        <sz val="10"/>
        <color indexed="8"/>
        <rFont val="方正仿宋_GBK"/>
        <charset val="134"/>
      </rPr>
      <t>江海路</t>
    </r>
    <r>
      <rPr>
        <sz val="10"/>
        <color indexed="8"/>
        <rFont val="Times New Roman"/>
        <charset val="134"/>
      </rPr>
      <t>)</t>
    </r>
  </si>
  <si>
    <r>
      <rPr>
        <sz val="10"/>
        <color indexed="8"/>
        <rFont val="方正仿宋_GBK"/>
        <charset val="134"/>
      </rPr>
      <t>高浪路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方正仿宋_GBK"/>
        <charset val="134"/>
      </rPr>
      <t>蠡湖大道</t>
    </r>
    <r>
      <rPr>
        <sz val="10"/>
        <color indexed="8"/>
        <rFont val="Times New Roman"/>
        <charset val="134"/>
      </rPr>
      <t>—</t>
    </r>
    <r>
      <rPr>
        <sz val="10"/>
        <color indexed="8"/>
        <rFont val="方正仿宋_GBK"/>
        <charset val="134"/>
      </rPr>
      <t>长江南路</t>
    </r>
    <r>
      <rPr>
        <sz val="10"/>
        <color indexed="8"/>
        <rFont val="Times New Roman"/>
        <charset val="134"/>
      </rPr>
      <t>)</t>
    </r>
    <r>
      <rPr>
        <sz val="10"/>
        <color indexed="8"/>
        <rFont val="方正仿宋_GBK"/>
        <charset val="134"/>
      </rPr>
      <t>快速化改造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方正仿宋_GBK"/>
        <charset val="134"/>
      </rPr>
      <t>二期</t>
    </r>
    <r>
      <rPr>
        <sz val="10"/>
        <color indexed="8"/>
        <rFont val="Times New Roman"/>
        <charset val="134"/>
      </rPr>
      <t>)</t>
    </r>
    <r>
      <rPr>
        <sz val="10"/>
        <color indexed="8"/>
        <rFont val="方正仿宋_GBK"/>
        <charset val="134"/>
      </rPr>
      <t>工程（菱湖大道</t>
    </r>
    <r>
      <rPr>
        <sz val="10"/>
        <color indexed="8"/>
        <rFont val="Times New Roman"/>
        <charset val="134"/>
      </rPr>
      <t>-</t>
    </r>
    <r>
      <rPr>
        <sz val="10"/>
        <color indexed="8"/>
        <rFont val="方正仿宋_GBK"/>
        <charset val="134"/>
      </rPr>
      <t>长江南路）</t>
    </r>
  </si>
  <si>
    <r>
      <rPr>
        <sz val="10"/>
        <color indexed="8"/>
        <rFont val="方正仿宋_GBK"/>
        <charset val="134"/>
      </rPr>
      <t>望江立交西接线工程（通江大道</t>
    </r>
    <r>
      <rPr>
        <sz val="10"/>
        <color indexed="8"/>
        <rFont val="Times New Roman"/>
        <charset val="134"/>
      </rPr>
      <t>-</t>
    </r>
    <r>
      <rPr>
        <sz val="10"/>
        <color indexed="8"/>
        <rFont val="方正仿宋_GBK"/>
        <charset val="134"/>
      </rPr>
      <t>惠山大道）</t>
    </r>
  </si>
  <si>
    <r>
      <rPr>
        <sz val="10"/>
        <color indexed="8"/>
        <rFont val="方正仿宋_GBK"/>
        <charset val="134"/>
      </rPr>
      <t>高浪路高压电力隧道（信成道</t>
    </r>
    <r>
      <rPr>
        <sz val="10"/>
        <color indexed="8"/>
        <rFont val="Times New Roman"/>
        <charset val="134"/>
      </rPr>
      <t>-</t>
    </r>
    <r>
      <rPr>
        <sz val="10"/>
        <color indexed="8"/>
        <rFont val="方正仿宋_GBK"/>
        <charset val="134"/>
      </rPr>
      <t>运河西路）</t>
    </r>
  </si>
  <si>
    <r>
      <rPr>
        <sz val="10"/>
        <color indexed="8"/>
        <rFont val="方正仿宋_GBK"/>
        <charset val="134"/>
      </rPr>
      <t>无锡美术馆</t>
    </r>
  </si>
  <si>
    <r>
      <rPr>
        <sz val="10"/>
        <color indexed="8"/>
        <rFont val="方正仿宋_GBK"/>
        <charset val="134"/>
      </rPr>
      <t>无锡市梁溪区积余实验学校运河分校改扩建工程</t>
    </r>
  </si>
  <si>
    <r>
      <rPr>
        <sz val="10"/>
        <color indexed="8"/>
        <rFont val="方正仿宋_GBK"/>
        <charset val="134"/>
      </rPr>
      <t>无锡市东林中学益林分校新建工程</t>
    </r>
  </si>
  <si>
    <r>
      <rPr>
        <sz val="10"/>
        <color indexed="8"/>
        <rFont val="方正仿宋_GBK"/>
        <charset val="134"/>
      </rPr>
      <t>无锡光电新材料科技园配套九年一贯制学校工程</t>
    </r>
  </si>
  <si>
    <r>
      <rPr>
        <sz val="10"/>
        <color indexed="8"/>
        <rFont val="Times New Roman"/>
        <charset val="134"/>
      </rPr>
      <t>“</t>
    </r>
    <r>
      <rPr>
        <sz val="10"/>
        <color indexed="8"/>
        <rFont val="方正仿宋_GBK"/>
        <charset val="134"/>
      </rPr>
      <t>两河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方正仿宋_GBK"/>
        <charset val="134"/>
      </rPr>
      <t>整治北塘大街（接官亭</t>
    </r>
    <r>
      <rPr>
        <sz val="10"/>
        <color indexed="8"/>
        <rFont val="Times New Roman"/>
        <charset val="134"/>
      </rPr>
      <t>-</t>
    </r>
    <r>
      <rPr>
        <sz val="10"/>
        <color indexed="8"/>
        <rFont val="方正仿宋_GBK"/>
        <charset val="134"/>
      </rPr>
      <t>北尖段）紧急建设工程项目</t>
    </r>
  </si>
  <si>
    <r>
      <rPr>
        <sz val="10"/>
        <color indexed="8"/>
        <rFont val="方正仿宋_GBK"/>
        <charset val="134"/>
      </rPr>
      <t>京杭大运河流域无锡城区段水环境综合提升改造工程项目</t>
    </r>
  </si>
  <si>
    <r>
      <rPr>
        <sz val="10"/>
        <color indexed="8"/>
        <rFont val="方正仿宋_GBK"/>
        <charset val="134"/>
      </rPr>
      <t>梁溪区老城区历史文化旅游线路提升工程项目</t>
    </r>
    <r>
      <rPr>
        <sz val="10"/>
        <color indexed="8"/>
        <rFont val="Times New Roman"/>
        <charset val="134"/>
      </rPr>
      <t>("</t>
    </r>
    <r>
      <rPr>
        <sz val="10"/>
        <color indexed="8"/>
        <rFont val="方正仿宋_GBK"/>
        <charset val="134"/>
      </rPr>
      <t>百巷梁溪</t>
    </r>
    <r>
      <rPr>
        <sz val="10"/>
        <color indexed="8"/>
        <rFont val="Times New Roman"/>
        <charset val="134"/>
      </rPr>
      <t>"</t>
    </r>
    <r>
      <rPr>
        <sz val="10"/>
        <color indexed="8"/>
        <rFont val="方正仿宋_GBK"/>
        <charset val="134"/>
      </rPr>
      <t>四期</t>
    </r>
    <r>
      <rPr>
        <sz val="10"/>
        <color indexed="8"/>
        <rFont val="Times New Roman"/>
        <charset val="134"/>
      </rPr>
      <t>)</t>
    </r>
  </si>
  <si>
    <r>
      <rPr>
        <sz val="10"/>
        <color indexed="8"/>
        <rFont val="方正仿宋_GBK"/>
        <charset val="134"/>
      </rPr>
      <t>梁溪区</t>
    </r>
    <r>
      <rPr>
        <sz val="10"/>
        <color indexed="8"/>
        <rFont val="Times New Roman"/>
        <charset val="134"/>
      </rPr>
      <t>2019</t>
    </r>
    <r>
      <rPr>
        <sz val="10"/>
        <color indexed="8"/>
        <rFont val="方正仿宋_GBK"/>
        <charset val="134"/>
      </rPr>
      <t>年排水达标区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方正仿宋_GBK"/>
        <charset val="134"/>
      </rPr>
      <t>四位一体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方正仿宋_GBK"/>
        <charset val="134"/>
      </rPr>
      <t>排查、整改工程项目</t>
    </r>
  </si>
  <si>
    <r>
      <rPr>
        <sz val="10"/>
        <color indexed="8"/>
        <rFont val="方正仿宋_GBK"/>
        <charset val="134"/>
      </rPr>
      <t>古运河（金城高架</t>
    </r>
    <r>
      <rPr>
        <sz val="10"/>
        <color indexed="8"/>
        <rFont val="Times New Roman"/>
        <charset val="134"/>
      </rPr>
      <t>~</t>
    </r>
    <r>
      <rPr>
        <sz val="10"/>
        <color indexed="8"/>
        <rFont val="方正仿宋_GBK"/>
        <charset val="134"/>
      </rPr>
      <t>新光路）驳岸应急加固工程项目</t>
    </r>
  </si>
  <si>
    <r>
      <rPr>
        <sz val="10"/>
        <color indexed="8"/>
        <rFont val="方正仿宋_GBK"/>
        <charset val="134"/>
      </rPr>
      <t>通云路（春潮路</t>
    </r>
    <r>
      <rPr>
        <sz val="10"/>
        <color indexed="8"/>
        <rFont val="Times New Roman"/>
        <charset val="134"/>
      </rPr>
      <t>-</t>
    </r>
    <r>
      <rPr>
        <sz val="10"/>
        <color indexed="8"/>
        <rFont val="方正仿宋_GBK"/>
        <charset val="134"/>
      </rPr>
      <t>太湖大道）</t>
    </r>
  </si>
  <si>
    <r>
      <rPr>
        <sz val="10"/>
        <color indexed="8"/>
        <rFont val="方正仿宋_GBK"/>
        <charset val="134"/>
      </rPr>
      <t>江苏省怀仁中学扩建工程</t>
    </r>
  </si>
  <si>
    <r>
      <rPr>
        <sz val="10"/>
        <color indexed="8"/>
        <rFont val="方正仿宋_GBK"/>
        <charset val="134"/>
      </rPr>
      <t>东北塘中心小学北校区</t>
    </r>
  </si>
  <si>
    <r>
      <rPr>
        <sz val="10"/>
        <color indexed="8"/>
        <rFont val="Times New Roman"/>
        <charset val="134"/>
      </rPr>
      <t>“</t>
    </r>
    <r>
      <rPr>
        <sz val="10"/>
        <color indexed="8"/>
        <rFont val="方正仿宋_GBK"/>
        <charset val="134"/>
      </rPr>
      <t>两中心一所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方正仿宋_GBK"/>
        <charset val="134"/>
      </rPr>
      <t>公安用房项目</t>
    </r>
  </si>
  <si>
    <r>
      <rPr>
        <sz val="10"/>
        <color indexed="8"/>
        <rFont val="方正仿宋_GBK"/>
        <charset val="134"/>
      </rPr>
      <t>无锡市东北塘中学（锡山体校）新建工程</t>
    </r>
  </si>
  <si>
    <r>
      <rPr>
        <sz val="10"/>
        <color indexed="8"/>
        <rFont val="方正仿宋_GBK"/>
        <charset val="134"/>
      </rPr>
      <t>马山地区九年一贯制学校项目</t>
    </r>
  </si>
  <si>
    <r>
      <rPr>
        <sz val="10"/>
        <color indexed="8"/>
        <rFont val="方正仿宋_GBK"/>
        <charset val="134"/>
      </rPr>
      <t>南泉地区九年一贯制学校初中部新建项目</t>
    </r>
  </si>
  <si>
    <r>
      <rPr>
        <sz val="10"/>
        <color indexed="8"/>
        <rFont val="方正仿宋_GBK"/>
        <charset val="134"/>
      </rPr>
      <t>渔港片区美丽宜居城市道路提升改造工程项目</t>
    </r>
  </si>
  <si>
    <r>
      <rPr>
        <sz val="10"/>
        <color indexed="8"/>
        <rFont val="方正仿宋_GBK"/>
        <charset val="134"/>
      </rPr>
      <t>胡埭镇卫生院提质增效工程项目</t>
    </r>
  </si>
  <si>
    <r>
      <rPr>
        <sz val="10"/>
        <color indexed="8"/>
        <rFont val="Times New Roman"/>
        <charset val="134"/>
      </rPr>
      <t>X309</t>
    </r>
    <r>
      <rPr>
        <sz val="10"/>
        <color indexed="8"/>
        <rFont val="方正仿宋_GBK"/>
        <charset val="134"/>
      </rPr>
      <t>沪宜路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方正仿宋_GBK"/>
        <charset val="134"/>
      </rPr>
      <t>叶家桥</t>
    </r>
    <r>
      <rPr>
        <sz val="10"/>
        <color indexed="8"/>
        <rFont val="Times New Roman"/>
        <charset val="134"/>
      </rPr>
      <t>~</t>
    </r>
    <r>
      <rPr>
        <sz val="10"/>
        <color indexed="8"/>
        <rFont val="方正仿宋_GBK"/>
        <charset val="134"/>
      </rPr>
      <t>常州界</t>
    </r>
    <r>
      <rPr>
        <sz val="10"/>
        <color indexed="8"/>
        <rFont val="Times New Roman"/>
        <charset val="134"/>
      </rPr>
      <t>)</t>
    </r>
    <r>
      <rPr>
        <sz val="10"/>
        <color indexed="8"/>
        <rFont val="方正仿宋_GBK"/>
        <charset val="134"/>
      </rPr>
      <t>改建工程项目</t>
    </r>
  </si>
  <si>
    <r>
      <rPr>
        <sz val="10"/>
        <color indexed="8"/>
        <rFont val="方正仿宋_GBK"/>
        <charset val="134"/>
      </rPr>
      <t>河埒街道社区卫生服务中心异地改建项目</t>
    </r>
  </si>
  <si>
    <r>
      <rPr>
        <sz val="10"/>
        <color indexed="8"/>
        <rFont val="方正仿宋_GBK"/>
        <charset val="134"/>
      </rPr>
      <t>南京师范大学滨湖实验学校蠡湖初中部新建项目</t>
    </r>
  </si>
  <si>
    <r>
      <rPr>
        <sz val="10"/>
        <color indexed="8"/>
        <rFont val="方正仿宋_GBK"/>
        <charset val="134"/>
      </rPr>
      <t>育红公益校区原址新建</t>
    </r>
  </si>
  <si>
    <t>四</t>
  </si>
  <si>
    <t>新增专项债券资金</t>
  </si>
  <si>
    <r>
      <rPr>
        <sz val="10"/>
        <color indexed="8"/>
        <rFont val="方正仿宋_GBK"/>
        <charset val="134"/>
      </rPr>
      <t>无锡市锡东新城商务区水岸佳苑</t>
    </r>
    <r>
      <rPr>
        <sz val="10"/>
        <color indexed="8"/>
        <rFont val="Times New Roman"/>
        <charset val="134"/>
      </rPr>
      <t>E</t>
    </r>
    <r>
      <rPr>
        <sz val="10"/>
        <color indexed="8"/>
        <rFont val="方正仿宋_GBK"/>
        <charset val="134"/>
      </rPr>
      <t>安置房新建工程项目</t>
    </r>
  </si>
  <si>
    <r>
      <rPr>
        <sz val="10"/>
        <color indexed="8"/>
        <rFont val="方正仿宋_GBK"/>
        <charset val="134"/>
      </rPr>
      <t>锡东新城商务区春光苑三期安置房新建工程</t>
    </r>
  </si>
  <si>
    <r>
      <rPr>
        <sz val="10"/>
        <color indexed="8"/>
        <rFont val="方正仿宋_GBK"/>
        <charset val="134"/>
      </rPr>
      <t>榭丽花园</t>
    </r>
    <r>
      <rPr>
        <sz val="10"/>
        <color indexed="8"/>
        <rFont val="Times New Roman"/>
        <charset val="134"/>
      </rPr>
      <t>E</t>
    </r>
    <r>
      <rPr>
        <sz val="10"/>
        <color indexed="8"/>
        <rFont val="方正仿宋_GBK"/>
        <charset val="134"/>
      </rPr>
      <t>地块安置房（保障性用房）项目</t>
    </r>
  </si>
  <si>
    <r>
      <rPr>
        <sz val="10"/>
        <color indexed="8"/>
        <rFont val="方正仿宋_GBK"/>
        <charset val="134"/>
      </rPr>
      <t>春光苑安置小区</t>
    </r>
  </si>
  <si>
    <r>
      <rPr>
        <sz val="10"/>
        <color indexed="8"/>
        <rFont val="Times New Roman"/>
        <charset val="134"/>
      </rPr>
      <t>XDG-2022-28</t>
    </r>
    <r>
      <rPr>
        <sz val="10"/>
        <color indexed="8"/>
        <rFont val="方正仿宋_GBK"/>
        <charset val="134"/>
      </rPr>
      <t>号地块定销商品房开发建设项目（马鞍定销商品房项目）</t>
    </r>
  </si>
  <si>
    <r>
      <rPr>
        <sz val="10"/>
        <rFont val="方正仿宋_GBK"/>
        <charset val="134"/>
      </rPr>
      <t>新安街道丽新苑安居房一期工程</t>
    </r>
  </si>
  <si>
    <r>
      <rPr>
        <sz val="10"/>
        <color indexed="8"/>
        <rFont val="方正仿宋_GBK"/>
        <charset val="134"/>
      </rPr>
      <t>新安街道丽新苑安居房二期工程项目</t>
    </r>
  </si>
  <si>
    <r>
      <rPr>
        <sz val="10"/>
        <rFont val="方正仿宋_GBK"/>
        <charset val="134"/>
      </rPr>
      <t>锦硕苑安置房二期工程</t>
    </r>
  </si>
  <si>
    <r>
      <rPr>
        <sz val="10"/>
        <rFont val="方正仿宋_GBK"/>
        <charset val="134"/>
      </rPr>
      <t>丽景佳苑二期南地块安置房工程</t>
    </r>
  </si>
  <si>
    <r>
      <rPr>
        <sz val="10"/>
        <rFont val="方正仿宋_GBK"/>
        <charset val="134"/>
      </rPr>
      <t>丽景佳苑五期安置房工程</t>
    </r>
  </si>
  <si>
    <r>
      <rPr>
        <sz val="10"/>
        <rFont val="方正仿宋_GBK"/>
        <charset val="134"/>
      </rPr>
      <t>丽景佳苑三期东地块农民安置房建设工程</t>
    </r>
  </si>
  <si>
    <r>
      <rPr>
        <sz val="10"/>
        <rFont val="方正仿宋_GBK"/>
        <charset val="134"/>
      </rPr>
      <t>鸿声家园三期拆迁安置小区工程项目</t>
    </r>
  </si>
  <si>
    <r>
      <rPr>
        <sz val="10"/>
        <color rgb="FF000000"/>
        <rFont val="Times New Roman"/>
        <charset val="134"/>
      </rPr>
      <t>XDG-2023-6</t>
    </r>
    <r>
      <rPr>
        <sz val="10"/>
        <color indexed="8"/>
        <rFont val="方正仿宋_GBK"/>
        <charset val="134"/>
      </rPr>
      <t>号地块定销商品房开发建设项目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方正仿宋_GBK"/>
        <charset val="134"/>
      </rPr>
      <t>公交三场地块</t>
    </r>
    <r>
      <rPr>
        <sz val="10"/>
        <color indexed="8"/>
        <rFont val="Times New Roman"/>
        <charset val="134"/>
      </rPr>
      <t>)</t>
    </r>
  </si>
  <si>
    <r>
      <rPr>
        <sz val="10"/>
        <color indexed="8"/>
        <rFont val="方正仿宋_GBK"/>
        <charset val="134"/>
      </rPr>
      <t>锦硕苑安置房二期工程</t>
    </r>
  </si>
  <si>
    <r>
      <rPr>
        <sz val="10"/>
        <color indexed="8"/>
        <rFont val="方正仿宋_GBK"/>
        <charset val="134"/>
      </rPr>
      <t>丽景佳苑三期东地块农民安置房建设工程</t>
    </r>
  </si>
  <si>
    <r>
      <rPr>
        <sz val="10"/>
        <color indexed="8"/>
        <rFont val="方正仿宋_GBK"/>
        <charset val="134"/>
      </rPr>
      <t>丽景佳苑二期南地块安置房工程</t>
    </r>
  </si>
  <si>
    <r>
      <rPr>
        <sz val="10"/>
        <color rgb="FF000000"/>
        <rFont val="方正仿宋_GBK"/>
        <charset val="134"/>
      </rPr>
      <t>新建梅村村安置房工程</t>
    </r>
  </si>
  <si>
    <r>
      <rPr>
        <sz val="10"/>
        <color indexed="8"/>
        <rFont val="方正仿宋_GBK"/>
        <charset val="134"/>
      </rPr>
      <t>丽景佳苑五期安置房工程</t>
    </r>
  </si>
  <si>
    <r>
      <rPr>
        <sz val="10"/>
        <color indexed="8"/>
        <rFont val="方正仿宋_GBK"/>
        <charset val="134"/>
      </rPr>
      <t>旺庄街道红蕾佳苑二期工程</t>
    </r>
  </si>
  <si>
    <r>
      <rPr>
        <sz val="10"/>
        <color indexed="8"/>
        <rFont val="方正仿宋_GBK"/>
        <charset val="134"/>
      </rPr>
      <t>凯发苑六期拆迁安置房</t>
    </r>
  </si>
  <si>
    <r>
      <rPr>
        <sz val="10"/>
        <color indexed="8"/>
        <rFont val="方正仿宋_GBK"/>
        <charset val="134"/>
      </rPr>
      <t>落霞苑四期北侧安置房建设项目</t>
    </r>
  </si>
  <si>
    <r>
      <rPr>
        <sz val="10"/>
        <color indexed="8"/>
        <rFont val="方正仿宋_GBK"/>
        <charset val="134"/>
      </rPr>
      <t>无锡至太仓高速公路（无锡段）</t>
    </r>
  </si>
  <si>
    <r>
      <rPr>
        <sz val="10"/>
        <color rgb="FF000000"/>
        <rFont val="方正仿宋_GBK"/>
        <charset val="134"/>
      </rPr>
      <t>无锡市锡山人民医院东亭分院改扩建</t>
    </r>
  </si>
  <si>
    <r>
      <rPr>
        <sz val="10"/>
        <color indexed="8"/>
        <rFont val="方正仿宋_GBK"/>
        <charset val="134"/>
      </rPr>
      <t>锡北镇养老院新建工程</t>
    </r>
  </si>
  <si>
    <r>
      <rPr>
        <sz val="10"/>
        <color indexed="8"/>
        <rFont val="方正仿宋_GBK"/>
        <charset val="134"/>
      </rPr>
      <t>鹅湖镇保障性租赁住房新建项目</t>
    </r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</si>
  <si>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方正仿宋_GBK"/>
        <charset val="134"/>
      </rPr>
      <t>年锡山区东亭街道竹苑新村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方正仿宋_GBK"/>
        <charset val="134"/>
      </rPr>
      <t>三村</t>
    </r>
    <r>
      <rPr>
        <sz val="10"/>
        <color indexed="8"/>
        <rFont val="Times New Roman"/>
        <charset val="134"/>
      </rPr>
      <t>)</t>
    </r>
    <r>
      <rPr>
        <sz val="10"/>
        <color indexed="8"/>
        <rFont val="方正仿宋_GBK"/>
        <charset val="134"/>
      </rPr>
      <t>、竹苑新村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方正仿宋_GBK"/>
        <charset val="134"/>
      </rPr>
      <t>南区</t>
    </r>
    <r>
      <rPr>
        <sz val="10"/>
        <color indexed="8"/>
        <rFont val="Times New Roman"/>
        <charset val="134"/>
      </rPr>
      <t>)</t>
    </r>
    <r>
      <rPr>
        <sz val="10"/>
        <color indexed="8"/>
        <rFont val="方正仿宋_GBK"/>
        <charset val="134"/>
      </rPr>
      <t>老旧小区改造工程建设项目</t>
    </r>
  </si>
  <si>
    <r>
      <rPr>
        <sz val="10"/>
        <color indexed="8"/>
        <rFont val="方正仿宋_GBK"/>
        <charset val="134"/>
      </rPr>
      <t>无锡市锡山区青清固废综合处置及资源化工程</t>
    </r>
  </si>
  <si>
    <r>
      <rPr>
        <sz val="10"/>
        <color indexed="8"/>
        <rFont val="方正仿宋_GBK"/>
        <charset val="134"/>
      </rPr>
      <t>锡山医疗卫生中心工程项目（</t>
    </r>
    <r>
      <rPr>
        <sz val="10"/>
        <color indexed="8"/>
        <rFont val="Times New Roman"/>
        <charset val="134"/>
      </rPr>
      <t>2023</t>
    </r>
    <r>
      <rPr>
        <sz val="10"/>
        <color indexed="8"/>
        <rFont val="方正仿宋_GBK"/>
        <charset val="134"/>
      </rPr>
      <t>年）</t>
    </r>
  </si>
  <si>
    <r>
      <rPr>
        <sz val="10"/>
        <color indexed="8"/>
        <rFont val="Times New Roman"/>
        <charset val="134"/>
      </rPr>
      <t>2022</t>
    </r>
    <r>
      <rPr>
        <sz val="10"/>
        <color indexed="8"/>
        <rFont val="方正仿宋_GBK"/>
        <charset val="134"/>
      </rPr>
      <t>年锡山区安镇老旧小区改造工程</t>
    </r>
  </si>
  <si>
    <r>
      <rPr>
        <sz val="10"/>
        <color indexed="8"/>
        <rFont val="方正仿宋_GBK"/>
        <charset val="134"/>
      </rPr>
      <t>无锡市惠山区妇幼保健医院新建工程</t>
    </r>
    <r>
      <rPr>
        <sz val="10"/>
        <color indexed="8"/>
        <rFont val="Times New Roman"/>
        <charset val="134"/>
      </rPr>
      <t>(2023</t>
    </r>
    <r>
      <rPr>
        <sz val="10"/>
        <color indexed="8"/>
        <rFont val="方正仿宋_GBK"/>
        <charset val="134"/>
      </rPr>
      <t>年</t>
    </r>
    <r>
      <rPr>
        <sz val="10"/>
        <color indexed="8"/>
        <rFont val="Times New Roman"/>
        <charset val="134"/>
      </rPr>
      <t>)</t>
    </r>
  </si>
  <si>
    <r>
      <rPr>
        <sz val="10"/>
        <color indexed="8"/>
        <rFont val="方正仿宋_GBK"/>
        <charset val="134"/>
      </rPr>
      <t>蠡园中心小学东侧地块保障性租赁住房项目</t>
    </r>
  </si>
  <si>
    <r>
      <rPr>
        <sz val="10"/>
        <color indexed="8"/>
        <rFont val="方正仿宋_GBK"/>
        <charset val="134"/>
      </rPr>
      <t>蠡园经济开发区老旧小区综合提升改造二期项目</t>
    </r>
  </si>
  <si>
    <r>
      <rPr>
        <sz val="10"/>
        <color indexed="8"/>
        <rFont val="方正仿宋_GBK"/>
        <charset val="134"/>
      </rPr>
      <t>胡埭镇公共文化服务配套用房改扩建项目</t>
    </r>
  </si>
  <si>
    <r>
      <rPr>
        <sz val="10"/>
        <color indexed="8"/>
        <rFont val="方正仿宋_GBK"/>
        <charset val="134"/>
      </rPr>
      <t>花汇苑西侧地块保障性租赁住房项目</t>
    </r>
  </si>
  <si>
    <r>
      <rPr>
        <sz val="10"/>
        <color indexed="8"/>
        <rFont val="方正仿宋_GBK"/>
        <charset val="134"/>
      </rPr>
      <t>无锡市胜利幼儿园溪北园区新建项目</t>
    </r>
  </si>
  <si>
    <r>
      <rPr>
        <sz val="10"/>
        <color indexed="8"/>
        <rFont val="方正仿宋_GBK"/>
        <charset val="134"/>
      </rPr>
      <t>无锡市滨湖区再生水厂项目</t>
    </r>
  </si>
  <si>
    <r>
      <rPr>
        <sz val="10"/>
        <color indexed="8"/>
        <rFont val="方正仿宋_GBK"/>
        <charset val="134"/>
      </rPr>
      <t>马山医药服务外包区（产业园区基础设施）二期改造提升工程项目</t>
    </r>
  </si>
  <si>
    <r>
      <rPr>
        <sz val="10"/>
        <color indexed="8"/>
        <rFont val="方正仿宋_GBK"/>
        <charset val="134"/>
      </rPr>
      <t>新安花苑第一社区老旧小区综合改造项目</t>
    </r>
  </si>
  <si>
    <r>
      <rPr>
        <sz val="10"/>
        <rFont val="方正仿宋_GBK"/>
        <charset val="134"/>
      </rPr>
      <t>硕放街道老旧小区改造（二期）</t>
    </r>
  </si>
  <si>
    <r>
      <rPr>
        <sz val="10"/>
        <rFont val="方正仿宋_GBK"/>
        <charset val="134"/>
      </rPr>
      <t>吉祥幼儿园和硕放中学东侧幼儿园新建工程项目</t>
    </r>
  </si>
  <si>
    <r>
      <rPr>
        <sz val="10"/>
        <color indexed="8"/>
        <rFont val="方正仿宋_GBK"/>
        <charset val="134"/>
      </rPr>
      <t>江溪街道春城家园</t>
    </r>
    <r>
      <rPr>
        <sz val="10"/>
        <color indexed="8"/>
        <rFont val="Times New Roman"/>
        <charset val="134"/>
      </rPr>
      <t>A</t>
    </r>
    <r>
      <rPr>
        <sz val="10"/>
        <color indexed="8"/>
        <rFont val="方正仿宋_GBK"/>
        <charset val="134"/>
      </rPr>
      <t>区、万裕苑二区等安置房小区改造提升工程项目</t>
    </r>
  </si>
  <si>
    <r>
      <rPr>
        <sz val="10"/>
        <color indexed="8"/>
        <rFont val="方正仿宋_GBK"/>
        <charset val="134"/>
      </rPr>
      <t>无锡经开区为民办实事学前教育项目（一期）</t>
    </r>
  </si>
  <si>
    <r>
      <rPr>
        <sz val="10"/>
        <color indexed="8"/>
        <rFont val="方正仿宋_GBK"/>
        <charset val="134"/>
      </rPr>
      <t>太湖科技中心</t>
    </r>
    <r>
      <rPr>
        <sz val="10"/>
        <color indexed="8"/>
        <rFont val="Times New Roman"/>
        <charset val="134"/>
      </rPr>
      <t>7</t>
    </r>
    <r>
      <rPr>
        <sz val="10"/>
        <color indexed="8"/>
        <rFont val="方正仿宋_GBK"/>
        <charset val="134"/>
      </rPr>
      <t>号地块提升改造工程</t>
    </r>
  </si>
  <si>
    <r>
      <rPr>
        <sz val="10"/>
        <color indexed="8"/>
        <rFont val="方正仿宋_GBK"/>
        <charset val="134"/>
      </rPr>
      <t>智能制造产业园片区基础设施提档升级项目</t>
    </r>
  </si>
  <si>
    <r>
      <rPr>
        <sz val="10"/>
        <color rgb="FF000000"/>
        <rFont val="Times New Roman"/>
        <charset val="134"/>
      </rPr>
      <t>2021</t>
    </r>
    <r>
      <rPr>
        <sz val="10"/>
        <color indexed="8"/>
        <rFont val="方正仿宋_GBK"/>
        <charset val="134"/>
      </rPr>
      <t>年无锡市梁溪区幼儿园新建及改造项目（</t>
    </r>
    <r>
      <rPr>
        <sz val="10"/>
        <color indexed="8"/>
        <rFont val="Times New Roman"/>
        <charset val="134"/>
      </rPr>
      <t>2023</t>
    </r>
    <r>
      <rPr>
        <sz val="10"/>
        <color indexed="8"/>
        <rFont val="方正仿宋_GBK"/>
        <charset val="134"/>
      </rPr>
      <t>年）</t>
    </r>
  </si>
  <si>
    <r>
      <rPr>
        <sz val="10"/>
        <color rgb="FF000000"/>
        <rFont val="Times New Roman"/>
        <charset val="134"/>
      </rPr>
      <t>2022</t>
    </r>
    <r>
      <rPr>
        <sz val="10"/>
        <color indexed="8"/>
        <rFont val="方正仿宋_GBK"/>
        <charset val="134"/>
      </rPr>
      <t>年无锡市梁溪区幼儿园加固改造及办学条件改善项目</t>
    </r>
  </si>
  <si>
    <r>
      <rPr>
        <sz val="10"/>
        <color rgb="FF000000"/>
        <rFont val="Times New Roman"/>
        <charset val="134"/>
      </rPr>
      <t>2024</t>
    </r>
    <r>
      <rPr>
        <sz val="10"/>
        <color indexed="8"/>
        <rFont val="方正仿宋_GBK"/>
        <charset val="134"/>
      </rPr>
      <t>年沁园东片区老旧小区改造工程</t>
    </r>
  </si>
  <si>
    <r>
      <rPr>
        <sz val="10"/>
        <color rgb="FF000000"/>
        <rFont val="Times New Roman"/>
        <charset val="134"/>
      </rPr>
      <t>2024</t>
    </r>
    <r>
      <rPr>
        <sz val="10"/>
        <color indexed="8"/>
        <rFont val="方正仿宋_GBK"/>
        <charset val="134"/>
      </rPr>
      <t>年沁园西片区老旧小区改造工程</t>
    </r>
  </si>
  <si>
    <r>
      <rPr>
        <sz val="10"/>
        <color rgb="FF000000"/>
        <rFont val="Times New Roman"/>
        <charset val="134"/>
      </rPr>
      <t>2024</t>
    </r>
    <r>
      <rPr>
        <sz val="10"/>
        <color indexed="8"/>
        <rFont val="方正仿宋_GBK"/>
        <charset val="134"/>
      </rPr>
      <t>年宁海里一期等</t>
    </r>
    <r>
      <rPr>
        <sz val="10"/>
        <color indexed="8"/>
        <rFont val="Times New Roman"/>
        <charset val="134"/>
      </rPr>
      <t>6</t>
    </r>
    <r>
      <rPr>
        <sz val="10"/>
        <color indexed="8"/>
        <rFont val="方正仿宋_GBK"/>
        <charset val="134"/>
      </rPr>
      <t>个老旧小区改造</t>
    </r>
  </si>
  <si>
    <r>
      <rPr>
        <sz val="10"/>
        <color rgb="FF000000"/>
        <rFont val="Times New Roman"/>
        <charset val="134"/>
      </rPr>
      <t>2024</t>
    </r>
    <r>
      <rPr>
        <sz val="10"/>
        <color indexed="8"/>
        <rFont val="方正仿宋_GBK"/>
        <charset val="134"/>
      </rPr>
      <t>年塘南新村等</t>
    </r>
    <r>
      <rPr>
        <sz val="10"/>
        <color indexed="8"/>
        <rFont val="Times New Roman"/>
        <charset val="134"/>
      </rPr>
      <t>8</t>
    </r>
    <r>
      <rPr>
        <sz val="10"/>
        <color indexed="8"/>
        <rFont val="方正仿宋_GBK"/>
        <charset val="134"/>
      </rPr>
      <t>个老旧小区改造</t>
    </r>
  </si>
  <si>
    <r>
      <rPr>
        <sz val="10"/>
        <color rgb="FF000000"/>
        <rFont val="Times New Roman"/>
        <charset val="134"/>
      </rPr>
      <t>2024</t>
    </r>
    <r>
      <rPr>
        <sz val="10"/>
        <color indexed="8"/>
        <rFont val="方正仿宋_GBK"/>
        <charset val="134"/>
      </rPr>
      <t>年芦庄五区等</t>
    </r>
    <r>
      <rPr>
        <sz val="10"/>
        <color indexed="8"/>
        <rFont val="Times New Roman"/>
        <charset val="134"/>
      </rPr>
      <t>6</t>
    </r>
    <r>
      <rPr>
        <sz val="10"/>
        <color indexed="8"/>
        <rFont val="方正仿宋_GBK"/>
        <charset val="134"/>
      </rPr>
      <t>个老旧小区改造</t>
    </r>
  </si>
  <si>
    <r>
      <rPr>
        <sz val="10"/>
        <color rgb="FF000000"/>
        <rFont val="方正仿宋_GBK"/>
        <charset val="134"/>
      </rPr>
      <t>无锡市滨湖区荣巷街道老旧住宅小区提升改造项目</t>
    </r>
  </si>
  <si>
    <r>
      <rPr>
        <sz val="10"/>
        <color rgb="FF000000"/>
        <rFont val="方正仿宋_GBK"/>
        <charset val="134"/>
      </rPr>
      <t>蠡湖街道老旧小区及配套基础设施改造</t>
    </r>
  </si>
  <si>
    <r>
      <rPr>
        <sz val="10"/>
        <color rgb="FF000000"/>
        <rFont val="方正仿宋_GBK"/>
        <charset val="134"/>
      </rPr>
      <t>吾珈天空树改造提升项目</t>
    </r>
  </si>
  <si>
    <r>
      <rPr>
        <sz val="10"/>
        <color rgb="FF000000"/>
        <rFont val="方正仿宋_GBK"/>
        <charset val="134"/>
      </rPr>
      <t>江溪街道春城家园</t>
    </r>
    <r>
      <rPr>
        <sz val="10"/>
        <color indexed="8"/>
        <rFont val="Times New Roman"/>
        <charset val="134"/>
      </rPr>
      <t>A</t>
    </r>
    <r>
      <rPr>
        <sz val="10"/>
        <color indexed="8"/>
        <rFont val="方正仿宋_GBK"/>
        <charset val="134"/>
      </rPr>
      <t>、万裕苑二期等安置房小区改造提升工程项目</t>
    </r>
  </si>
  <si>
    <r>
      <rPr>
        <sz val="10"/>
        <color indexed="8"/>
        <rFont val="方正仿宋_GBK"/>
        <charset val="134"/>
      </rPr>
      <t>高浪路高压电力隧道（信成道</t>
    </r>
    <r>
      <rPr>
        <sz val="10"/>
        <color indexed="8"/>
        <rFont val="Times New Roman"/>
        <charset val="134"/>
      </rPr>
      <t>-</t>
    </r>
    <r>
      <rPr>
        <sz val="10"/>
        <color indexed="8"/>
        <rFont val="方正仿宋_GBK"/>
        <charset val="134"/>
      </rPr>
      <t>运河西路）新建工程</t>
    </r>
  </si>
  <si>
    <r>
      <rPr>
        <sz val="10"/>
        <color indexed="8"/>
        <rFont val="方正仿宋_GBK"/>
        <charset val="134"/>
      </rPr>
      <t>无锡经开区仓储用房提升改造项目</t>
    </r>
  </si>
  <si>
    <r>
      <rPr>
        <sz val="10"/>
        <color indexed="8"/>
        <rFont val="Times New Roman"/>
        <charset val="134"/>
      </rPr>
      <t>2023</t>
    </r>
    <r>
      <rPr>
        <sz val="10"/>
        <color indexed="8"/>
        <rFont val="方正仿宋_GBK"/>
        <charset val="134"/>
      </rPr>
      <t>年无锡经济开发区二次供水改造工程</t>
    </r>
  </si>
  <si>
    <r>
      <rPr>
        <sz val="10"/>
        <color indexed="8"/>
        <rFont val="方正仿宋_GBK"/>
        <charset val="134"/>
      </rPr>
      <t>无锡经开区</t>
    </r>
    <r>
      <rPr>
        <sz val="10"/>
        <color indexed="8"/>
        <rFont val="Times New Roman"/>
        <charset val="134"/>
      </rPr>
      <t>2024</t>
    </r>
    <r>
      <rPr>
        <sz val="10"/>
        <color indexed="8"/>
        <rFont val="方正仿宋_GBK"/>
        <charset val="134"/>
      </rPr>
      <t>年度电力外线接入工程</t>
    </r>
  </si>
  <si>
    <r>
      <rPr>
        <sz val="10"/>
        <color indexed="8"/>
        <rFont val="方正仿宋_GBK"/>
        <charset val="134"/>
      </rPr>
      <t>无锡经开区</t>
    </r>
    <r>
      <rPr>
        <sz val="10"/>
        <color indexed="8"/>
        <rFont val="Times New Roman"/>
        <charset val="134"/>
      </rPr>
      <t>2024</t>
    </r>
    <r>
      <rPr>
        <sz val="10"/>
        <color indexed="8"/>
        <rFont val="方正仿宋_GBK"/>
        <charset val="134"/>
      </rPr>
      <t>电力基础设施改造项目</t>
    </r>
  </si>
  <si>
    <r>
      <rPr>
        <sz val="10"/>
        <color indexed="8"/>
        <rFont val="方正仿宋_GBK"/>
        <charset val="134"/>
      </rPr>
      <t>无锡市马山乡村振兴生态旅游建设项目</t>
    </r>
  </si>
  <si>
    <r>
      <rPr>
        <sz val="10"/>
        <color indexed="8"/>
        <rFont val="方正仿宋_GBK"/>
        <charset val="134"/>
      </rPr>
      <t>无锡学院学生宿舍（公寓）及食堂建设项目</t>
    </r>
  </si>
  <si>
    <r>
      <rPr>
        <sz val="10"/>
        <color indexed="8"/>
        <rFont val="方正仿宋_GBK"/>
        <charset val="134"/>
      </rPr>
      <t>马山街道宜居住宅整治改造工程一期</t>
    </r>
  </si>
  <si>
    <r>
      <rPr>
        <sz val="10"/>
        <color indexed="8"/>
        <rFont val="方正仿宋_GBK"/>
        <charset val="134"/>
      </rPr>
      <t>高性能医疗装备全球产业园区基础设施</t>
    </r>
  </si>
  <si>
    <r>
      <rPr>
        <sz val="10"/>
        <color indexed="8"/>
        <rFont val="方正仿宋_GBK"/>
        <charset val="134"/>
      </rPr>
      <t>河埒街道老旧小区及周边设施改造提升项目</t>
    </r>
  </si>
  <si>
    <r>
      <rPr>
        <sz val="10"/>
        <color indexed="8"/>
        <rFont val="方正仿宋_GBK"/>
        <charset val="134"/>
      </rPr>
      <t>桃园实验幼儿园原址新建项目</t>
    </r>
  </si>
  <si>
    <r>
      <rPr>
        <sz val="10"/>
        <color indexed="8"/>
        <rFont val="方正仿宋_GBK"/>
        <charset val="134"/>
      </rPr>
      <t>无锡市滨湖区荣巷街道老旧住宅小区提升改造项目</t>
    </r>
  </si>
  <si>
    <r>
      <rPr>
        <sz val="10"/>
        <color indexed="8"/>
        <rFont val="方正仿宋_GBK"/>
        <charset val="134"/>
      </rPr>
      <t>吾珈天空树改造提升项目</t>
    </r>
  </si>
  <si>
    <r>
      <rPr>
        <sz val="10"/>
        <color indexed="8"/>
        <rFont val="方正仿宋_GBK"/>
        <charset val="134"/>
      </rPr>
      <t>水乡苑老旧小区综合提标改造工程</t>
    </r>
  </si>
  <si>
    <r>
      <rPr>
        <sz val="10"/>
        <color indexed="8"/>
        <rFont val="方正仿宋_GBK"/>
        <charset val="134"/>
      </rPr>
      <t>华庄街道华苑路</t>
    </r>
    <r>
      <rPr>
        <sz val="10"/>
        <color indexed="8"/>
        <rFont val="Times New Roman"/>
        <charset val="134"/>
      </rPr>
      <t>2</t>
    </r>
    <r>
      <rPr>
        <sz val="10"/>
        <color indexed="8"/>
        <rFont val="方正仿宋_GBK"/>
        <charset val="134"/>
      </rPr>
      <t>号科研用房提升改造工程</t>
    </r>
  </si>
  <si>
    <r>
      <rPr>
        <sz val="10"/>
        <color indexed="8"/>
        <rFont val="方正仿宋_GBK"/>
        <charset val="134"/>
      </rPr>
      <t>无锡经开区为民办实事学前教育项目（二期）</t>
    </r>
  </si>
  <si>
    <r>
      <rPr>
        <sz val="10"/>
        <color indexed="8"/>
        <rFont val="方正仿宋_GBK"/>
        <charset val="134"/>
      </rPr>
      <t>无锡经开区城市智能化建设项目（一期）</t>
    </r>
  </si>
  <si>
    <r>
      <rPr>
        <sz val="10"/>
        <color indexed="8"/>
        <rFont val="方正仿宋_GBK"/>
        <charset val="134"/>
      </rPr>
      <t>周新苑三期提升改造工程</t>
    </r>
  </si>
  <si>
    <r>
      <rPr>
        <sz val="10"/>
        <color indexed="8"/>
        <rFont val="Times New Roman"/>
        <charset val="134"/>
      </rPr>
      <t>XDG-2023-6</t>
    </r>
    <r>
      <rPr>
        <sz val="10"/>
        <color indexed="8"/>
        <rFont val="方正仿宋_GBK"/>
        <charset val="134"/>
      </rPr>
      <t>号地块定销商品房开发建设项目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方正仿宋_GBK"/>
        <charset val="134"/>
      </rPr>
      <t>公交三场地块</t>
    </r>
    <r>
      <rPr>
        <sz val="10"/>
        <color indexed="8"/>
        <rFont val="Times New Roman"/>
        <charset val="134"/>
      </rPr>
      <t>)</t>
    </r>
  </si>
  <si>
    <r>
      <rPr>
        <sz val="10"/>
        <color indexed="8"/>
        <rFont val="Times New Roman"/>
        <charset val="134"/>
      </rPr>
      <t>XDG-2023-27</t>
    </r>
    <r>
      <rPr>
        <sz val="10"/>
        <color indexed="8"/>
        <rFont val="方正仿宋_GBK"/>
        <charset val="134"/>
      </rPr>
      <t>号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方正仿宋_GBK"/>
        <charset val="134"/>
      </rPr>
      <t>威孚</t>
    </r>
    <r>
      <rPr>
        <sz val="10"/>
        <color indexed="8"/>
        <rFont val="Times New Roman"/>
        <charset val="134"/>
      </rPr>
      <t>AB</t>
    </r>
    <r>
      <rPr>
        <sz val="10"/>
        <color indexed="8"/>
        <rFont val="方正仿宋_GBK"/>
        <charset val="134"/>
      </rPr>
      <t>地块</t>
    </r>
    <r>
      <rPr>
        <sz val="10"/>
        <color indexed="8"/>
        <rFont val="Times New Roman"/>
        <charset val="134"/>
      </rPr>
      <t>)</t>
    </r>
    <r>
      <rPr>
        <sz val="10"/>
        <color indexed="8"/>
        <rFont val="方正仿宋_GBK"/>
        <charset val="134"/>
      </rPr>
      <t>定销商品房开发建设项目</t>
    </r>
  </si>
  <si>
    <r>
      <rPr>
        <sz val="10"/>
        <color indexed="8"/>
        <rFont val="Times New Roman"/>
        <charset val="134"/>
      </rPr>
      <t>XDG-2022-92</t>
    </r>
    <r>
      <rPr>
        <sz val="10"/>
        <color indexed="8"/>
        <rFont val="方正仿宋_GBK"/>
        <charset val="134"/>
      </rPr>
      <t>号地块开发建设项目</t>
    </r>
  </si>
  <si>
    <r>
      <rPr>
        <sz val="10"/>
        <color indexed="8"/>
        <rFont val="Times New Roman"/>
        <charset val="134"/>
      </rPr>
      <t>XDG-2022-93</t>
    </r>
    <r>
      <rPr>
        <sz val="10"/>
        <color indexed="8"/>
        <rFont val="方正仿宋_GBK"/>
        <charset val="134"/>
      </rPr>
      <t>号地块开发建设项目</t>
    </r>
  </si>
  <si>
    <r>
      <rPr>
        <sz val="10"/>
        <color indexed="8"/>
        <rFont val="方正仿宋_GBK"/>
        <charset val="134"/>
      </rPr>
      <t>仙河苑五期</t>
    </r>
    <r>
      <rPr>
        <sz val="10"/>
        <color indexed="8"/>
        <rFont val="Times New Roman"/>
        <charset val="134"/>
      </rPr>
      <t>D</t>
    </r>
    <r>
      <rPr>
        <sz val="10"/>
        <color indexed="8"/>
        <rFont val="方正仿宋_GBK"/>
        <charset val="134"/>
      </rPr>
      <t>块与</t>
    </r>
    <r>
      <rPr>
        <sz val="10"/>
        <color indexed="8"/>
        <rFont val="Times New Roman"/>
        <charset val="134"/>
      </rPr>
      <t>C</t>
    </r>
    <r>
      <rPr>
        <sz val="10"/>
        <color indexed="8"/>
        <rFont val="方正仿宋_GBK"/>
        <charset val="134"/>
      </rPr>
      <t>块二期保障房项目</t>
    </r>
  </si>
  <si>
    <r>
      <rPr>
        <sz val="10"/>
        <color indexed="8"/>
        <rFont val="方正仿宋_GBK"/>
        <charset val="134"/>
      </rPr>
      <t>新光嘉园安居房扩建工程二期项目</t>
    </r>
  </si>
  <si>
    <r>
      <rPr>
        <sz val="10"/>
        <rFont val="方正仿宋_GBK"/>
        <charset val="134"/>
      </rPr>
      <t>新安街道丽新苑安居房二期工程项目</t>
    </r>
  </si>
  <si>
    <r>
      <rPr>
        <sz val="10"/>
        <color indexed="8"/>
        <rFont val="方正仿宋_GBK"/>
        <charset val="134"/>
      </rPr>
      <t>贡湖苑二期安置房建设项目</t>
    </r>
  </si>
  <si>
    <r>
      <rPr>
        <sz val="10"/>
        <color indexed="8"/>
        <rFont val="方正仿宋_GBK"/>
        <charset val="134"/>
      </rPr>
      <t>无锡经开区</t>
    </r>
    <r>
      <rPr>
        <sz val="10"/>
        <color indexed="8"/>
        <rFont val="Times New Roman"/>
        <charset val="134"/>
      </rPr>
      <t>XDG-2022-22</t>
    </r>
    <r>
      <rPr>
        <sz val="10"/>
        <color indexed="8"/>
        <rFont val="方正仿宋_GBK"/>
        <charset val="134"/>
      </rPr>
      <t>号地块定销商品房开发建设项目</t>
    </r>
  </si>
  <si>
    <r>
      <rPr>
        <sz val="10"/>
        <color indexed="8"/>
        <rFont val="方正仿宋_GBK"/>
        <charset val="134"/>
      </rPr>
      <t>无锡市康复医院（无锡市中医医院梁溪分部）改造提升项目</t>
    </r>
  </si>
  <si>
    <r>
      <rPr>
        <sz val="10"/>
        <color indexed="8"/>
        <rFont val="方正仿宋_GBK"/>
        <charset val="134"/>
      </rPr>
      <t>无锡市第八人民医院改扩建工程项目</t>
    </r>
  </si>
  <si>
    <r>
      <rPr>
        <sz val="10"/>
        <rFont val="方正仿宋_GBK"/>
        <charset val="134"/>
      </rPr>
      <t>梅村街道老旧小区提升改造工程</t>
    </r>
  </si>
  <si>
    <r>
      <rPr>
        <sz val="10"/>
        <color indexed="8"/>
        <rFont val="方正仿宋_GBK"/>
        <charset val="134"/>
      </rPr>
      <t>无锡至宜兴城际轨道交通二期工程</t>
    </r>
  </si>
  <si>
    <r>
      <rPr>
        <sz val="10"/>
        <color rgb="FF000000"/>
        <rFont val="方正仿宋_GBK"/>
        <charset val="134"/>
      </rPr>
      <t>无锡地铁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方正仿宋_GBK"/>
        <charset val="134"/>
      </rPr>
      <t>号线工程</t>
    </r>
  </si>
  <si>
    <r>
      <rPr>
        <sz val="10"/>
        <color indexed="8"/>
        <rFont val="方正仿宋_GBK"/>
        <charset val="134"/>
      </rPr>
      <t>梁溪区生活垃圾转运站</t>
    </r>
  </si>
  <si>
    <r>
      <rPr>
        <sz val="10"/>
        <color indexed="8"/>
        <rFont val="方正仿宋_GBK"/>
        <charset val="134"/>
      </rPr>
      <t>无锡市锡山人民医院东亭分院改扩建</t>
    </r>
  </si>
  <si>
    <r>
      <rPr>
        <sz val="10"/>
        <color indexed="8"/>
        <rFont val="方正仿宋_GBK"/>
        <charset val="134"/>
      </rPr>
      <t>宛山湖实验幼儿园新建工程项目</t>
    </r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</si>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</sst>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6">
    <font>
      <sz val="11"/>
      <color indexed="8"/>
      <name val="等线"/>
      <charset val="1"/>
      <scheme val="minor"/>
    </font>
    <font>
      <sz val="11"/>
      <color indexed="8"/>
      <name val="方正黑体_GBK"/>
      <charset val="134"/>
    </font>
    <font>
      <sz val="18"/>
      <color indexed="8"/>
      <name val="方正小标宋_GBK"/>
      <charset val="134"/>
    </font>
    <font>
      <sz val="10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8"/>
      <color theme="1"/>
      <name val="方正小标宋_GBK"/>
      <charset val="134"/>
    </font>
    <font>
      <sz val="18"/>
      <name val="方正小标宋_GBK"/>
      <charset val="134"/>
    </font>
    <font>
      <sz val="10"/>
      <color rgb="FF000000"/>
      <name val="宋体"/>
      <charset val="134"/>
    </font>
    <font>
      <sz val="10"/>
      <color indexed="8"/>
      <name val="方正黑体_GBK"/>
      <charset val="134"/>
    </font>
    <font>
      <sz val="10"/>
      <color theme="1"/>
      <name val="方正黑体_GBK"/>
      <charset val="134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indexed="8"/>
      <name val="方正仿宋_GBK"/>
      <charset val="134"/>
    </font>
    <font>
      <sz val="10"/>
      <color theme="1"/>
      <name val="方正仿宋_GBK"/>
      <charset val="134"/>
    </font>
    <font>
      <sz val="10"/>
      <name val="Times New Roman"/>
      <charset val="134"/>
    </font>
    <font>
      <sz val="11"/>
      <color indexed="8"/>
      <name val="等线"/>
      <charset val="134"/>
      <scheme val="minor"/>
    </font>
    <font>
      <sz val="12"/>
      <name val="方正黑体_GBK"/>
      <charset val="134"/>
    </font>
    <font>
      <sz val="9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9"/>
      <name val="SimSun"/>
      <charset val="134"/>
    </font>
    <font>
      <sz val="11"/>
      <color rgb="FF000000"/>
      <name val="宋体"/>
      <charset val="134"/>
    </font>
    <font>
      <b/>
      <sz val="11"/>
      <color indexed="8"/>
      <name val="等线"/>
      <charset val="134"/>
      <scheme val="minor"/>
    </font>
    <font>
      <b/>
      <sz val="9"/>
      <name val="Times New Roman"/>
      <charset val="134"/>
    </font>
    <font>
      <b/>
      <sz val="14"/>
      <name val="SimSu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12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" borderId="1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7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5" borderId="17" applyNumberFormat="0" applyAlignment="0" applyProtection="0">
      <alignment vertical="center"/>
    </xf>
    <xf numFmtId="0" fontId="40" fillId="6" borderId="19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8" fillId="0" borderId="0">
      <alignment vertical="center"/>
    </xf>
    <xf numFmtId="0" fontId="49" fillId="0" borderId="0">
      <alignment vertical="center"/>
    </xf>
    <xf numFmtId="0" fontId="18" fillId="0" borderId="0">
      <alignment vertical="center"/>
    </xf>
    <xf numFmtId="0" fontId="48" fillId="0" borderId="0"/>
    <xf numFmtId="0" fontId="48" fillId="0" borderId="0">
      <alignment vertical="center"/>
    </xf>
    <xf numFmtId="0" fontId="48" fillId="0" borderId="0"/>
    <xf numFmtId="0" fontId="48" fillId="0" borderId="0"/>
    <xf numFmtId="0" fontId="48" fillId="0" borderId="0">
      <alignment vertical="center"/>
    </xf>
    <xf numFmtId="0" fontId="48" fillId="0" borderId="0">
      <alignment vertical="center"/>
    </xf>
    <xf numFmtId="0" fontId="50" fillId="0" borderId="0">
      <alignment vertical="center"/>
    </xf>
    <xf numFmtId="0" fontId="48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1" fillId="0" borderId="0"/>
  </cellStyleXfs>
  <cellXfs count="9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60" applyFont="1" applyFill="1" applyAlignment="1">
      <alignment horizontal="left" vertical="center"/>
    </xf>
    <xf numFmtId="0" fontId="6" fillId="0" borderId="0" xfId="60" applyFont="1" applyFill="1" applyAlignment="1">
      <alignment horizontal="left" vertical="center"/>
    </xf>
    <xf numFmtId="0" fontId="6" fillId="0" borderId="0" xfId="60" applyFont="1" applyFill="1" applyAlignment="1">
      <alignment horizontal="left" vertical="center" wrapText="1"/>
    </xf>
    <xf numFmtId="0" fontId="7" fillId="0" borderId="0" xfId="51" applyFont="1" applyAlignment="1">
      <alignment horizontal="center" vertical="center" wrapText="1"/>
    </xf>
    <xf numFmtId="0" fontId="8" fillId="0" borderId="0" xfId="51" applyFont="1" applyAlignment="1">
      <alignment horizontal="center" vertical="center" wrapText="1"/>
    </xf>
    <xf numFmtId="0" fontId="4" fillId="0" borderId="0" xfId="55" applyFont="1" applyFill="1" applyBorder="1" applyAlignment="1">
      <alignment wrapText="1"/>
    </xf>
    <xf numFmtId="0" fontId="9" fillId="0" borderId="0" xfId="55" applyFont="1" applyFill="1" applyBorder="1" applyAlignment="1">
      <alignment horizontal="right" vertical="center"/>
    </xf>
    <xf numFmtId="0" fontId="10" fillId="0" borderId="1" xfId="60" applyFont="1" applyFill="1" applyBorder="1" applyAlignment="1">
      <alignment horizontal="center" vertical="center"/>
    </xf>
    <xf numFmtId="0" fontId="11" fillId="0" borderId="1" xfId="60" applyFont="1" applyFill="1" applyBorder="1" applyAlignment="1">
      <alignment horizontal="center" vertical="center"/>
    </xf>
    <xf numFmtId="0" fontId="10" fillId="0" borderId="1" xfId="6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/>
    </xf>
    <xf numFmtId="0" fontId="12" fillId="0" borderId="1" xfId="60" applyFont="1" applyFill="1" applyBorder="1" applyAlignment="1">
      <alignment horizontal="center" vertical="center"/>
    </xf>
    <xf numFmtId="0" fontId="13" fillId="0" borderId="1" xfId="60" applyFont="1" applyFill="1" applyBorder="1" applyAlignment="1">
      <alignment horizontal="center" vertical="center"/>
    </xf>
    <xf numFmtId="0" fontId="12" fillId="0" borderId="1" xfId="60" applyFont="1" applyFill="1" applyBorder="1" applyAlignment="1">
      <alignment horizontal="center" vertical="center" wrapText="1"/>
    </xf>
    <xf numFmtId="0" fontId="14" fillId="0" borderId="1" xfId="60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 wrapText="1"/>
    </xf>
    <xf numFmtId="0" fontId="15" fillId="0" borderId="1" xfId="6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60" applyFont="1" applyFill="1" applyBorder="1" applyAlignment="1">
      <alignment horizontal="center" vertical="center"/>
    </xf>
    <xf numFmtId="0" fontId="17" fillId="0" borderId="1" xfId="6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4" fillId="0" borderId="1" xfId="6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4" fillId="0" borderId="0" xfId="51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8" fillId="0" borderId="0" xfId="51">
      <alignment vertical="center"/>
    </xf>
    <xf numFmtId="0" fontId="19" fillId="2" borderId="0" xfId="49" applyFont="1" applyFill="1" applyAlignment="1"/>
    <xf numFmtId="0" fontId="20" fillId="0" borderId="2" xfId="51" applyFont="1" applyBorder="1" applyAlignment="1">
      <alignment vertical="center" wrapText="1"/>
    </xf>
    <xf numFmtId="14" fontId="20" fillId="0" borderId="2" xfId="51" applyNumberFormat="1" applyFont="1" applyBorder="1" applyAlignment="1">
      <alignment vertical="center" wrapText="1"/>
    </xf>
    <xf numFmtId="0" fontId="4" fillId="0" borderId="2" xfId="51" applyFont="1" applyBorder="1">
      <alignment vertical="center"/>
    </xf>
    <xf numFmtId="0" fontId="21" fillId="0" borderId="3" xfId="51" applyFont="1" applyBorder="1" applyAlignment="1">
      <alignment horizontal="center" vertical="center" wrapText="1"/>
    </xf>
    <xf numFmtId="0" fontId="21" fillId="0" borderId="4" xfId="53" applyFont="1" applyFill="1" applyBorder="1" applyAlignment="1">
      <alignment horizontal="center" vertical="center" wrapText="1"/>
    </xf>
    <xf numFmtId="0" fontId="21" fillId="0" borderId="4" xfId="51" applyFont="1" applyBorder="1" applyAlignment="1">
      <alignment horizontal="center" vertical="center" wrapText="1"/>
    </xf>
    <xf numFmtId="0" fontId="22" fillId="0" borderId="5" xfId="53" applyFont="1" applyFill="1" applyBorder="1" applyAlignment="1">
      <alignment horizontal="left" vertical="center" wrapText="1"/>
    </xf>
    <xf numFmtId="176" fontId="21" fillId="0" borderId="1" xfId="53" applyNumberFormat="1" applyFont="1" applyFill="1" applyBorder="1" applyAlignment="1">
      <alignment horizontal="center" vertical="center" wrapText="1"/>
    </xf>
    <xf numFmtId="176" fontId="22" fillId="0" borderId="1" xfId="53" applyNumberFormat="1" applyFont="1" applyFill="1" applyBorder="1" applyAlignment="1">
      <alignment vertical="center" wrapText="1"/>
    </xf>
    <xf numFmtId="0" fontId="22" fillId="0" borderId="5" xfId="53" applyFont="1" applyFill="1" applyBorder="1" applyAlignment="1">
      <alignment horizontal="left" vertical="center" wrapText="1" indent="1"/>
    </xf>
    <xf numFmtId="176" fontId="22" fillId="0" borderId="1" xfId="53" applyNumberFormat="1" applyFont="1" applyFill="1" applyBorder="1" applyAlignment="1">
      <alignment horizontal="center" vertical="center" wrapText="1"/>
    </xf>
    <xf numFmtId="176" fontId="22" fillId="0" borderId="1" xfId="53" applyNumberFormat="1" applyFont="1" applyFill="1" applyBorder="1" applyAlignment="1">
      <alignment horizontal="left" vertical="center" wrapText="1" indent="1"/>
    </xf>
    <xf numFmtId="0" fontId="22" fillId="0" borderId="5" xfId="53" applyFont="1" applyFill="1" applyBorder="1" applyAlignment="1">
      <alignment vertical="center" wrapText="1"/>
    </xf>
    <xf numFmtId="0" fontId="22" fillId="0" borderId="1" xfId="0" applyFont="1" applyBorder="1">
      <alignment vertical="center"/>
    </xf>
    <xf numFmtId="0" fontId="0" fillId="0" borderId="0" xfId="0" applyFont="1" applyBorder="1">
      <alignment vertical="center"/>
    </xf>
    <xf numFmtId="0" fontId="21" fillId="0" borderId="6" xfId="51" applyFont="1" applyBorder="1" applyAlignment="1">
      <alignment horizontal="center" vertical="center" wrapText="1"/>
    </xf>
    <xf numFmtId="176" fontId="21" fillId="0" borderId="7" xfId="51" applyNumberFormat="1" applyFont="1" applyBorder="1" applyAlignment="1">
      <alignment horizontal="center" vertical="center" wrapText="1"/>
    </xf>
    <xf numFmtId="176" fontId="21" fillId="0" borderId="7" xfId="51" applyNumberFormat="1" applyFont="1" applyFill="1" applyBorder="1" applyAlignment="1">
      <alignment horizontal="center" vertical="center" wrapText="1"/>
    </xf>
    <xf numFmtId="0" fontId="23" fillId="0" borderId="2" xfId="51" applyFont="1" applyBorder="1" applyAlignment="1">
      <alignment horizontal="right" vertical="center" wrapText="1"/>
    </xf>
    <xf numFmtId="0" fontId="21" fillId="0" borderId="0" xfId="53" applyFont="1" applyFill="1" applyBorder="1" applyAlignment="1">
      <alignment horizontal="center" vertical="center" wrapText="1"/>
    </xf>
    <xf numFmtId="0" fontId="21" fillId="0" borderId="8" xfId="53" applyFont="1" applyFill="1" applyBorder="1" applyAlignment="1">
      <alignment horizontal="center" vertical="center" wrapText="1"/>
    </xf>
    <xf numFmtId="0" fontId="4" fillId="0" borderId="0" xfId="51" applyFont="1" applyBorder="1" applyAlignment="1">
      <alignment vertical="center" wrapText="1"/>
    </xf>
    <xf numFmtId="0" fontId="24" fillId="0" borderId="0" xfId="51" applyFont="1" applyBorder="1" applyAlignment="1">
      <alignment horizontal="center" vertical="center" wrapText="1"/>
    </xf>
    <xf numFmtId="176" fontId="21" fillId="0" borderId="9" xfId="53" applyNumberFormat="1" applyFont="1" applyFill="1" applyBorder="1" applyAlignment="1">
      <alignment horizontal="center" vertical="center" wrapText="1"/>
    </xf>
    <xf numFmtId="176" fontId="22" fillId="0" borderId="9" xfId="53" applyNumberFormat="1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176" fontId="21" fillId="0" borderId="10" xfId="51" applyNumberFormat="1" applyFont="1" applyFill="1" applyBorder="1" applyAlignment="1">
      <alignment horizontal="center" vertical="center" wrapText="1"/>
    </xf>
    <xf numFmtId="0" fontId="18" fillId="0" borderId="0" xfId="51" applyBorder="1">
      <alignment vertical="center"/>
    </xf>
    <xf numFmtId="0" fontId="25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9" fillId="0" borderId="0" xfId="49" applyFont="1" applyFill="1" applyAlignment="1"/>
    <xf numFmtId="0" fontId="8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1" fillId="0" borderId="11" xfId="53" applyFont="1" applyFill="1" applyBorder="1" applyAlignment="1">
      <alignment horizontal="center" vertical="center" wrapText="1"/>
    </xf>
    <xf numFmtId="0" fontId="21" fillId="0" borderId="12" xfId="53" applyFont="1" applyFill="1" applyBorder="1" applyAlignment="1">
      <alignment horizontal="center" vertical="center" wrapText="1"/>
    </xf>
    <xf numFmtId="0" fontId="21" fillId="0" borderId="1" xfId="53" applyFont="1" applyFill="1" applyBorder="1" applyAlignment="1">
      <alignment horizontal="center" vertical="center" wrapText="1"/>
    </xf>
    <xf numFmtId="0" fontId="21" fillId="0" borderId="1" xfId="59" applyFont="1" applyFill="1" applyBorder="1" applyAlignment="1">
      <alignment horizontal="center" vertical="center" wrapText="1"/>
    </xf>
    <xf numFmtId="0" fontId="22" fillId="0" borderId="1" xfId="53" applyFont="1" applyFill="1" applyBorder="1" applyAlignment="1">
      <alignment horizontal="left" vertical="center" wrapText="1"/>
    </xf>
    <xf numFmtId="0" fontId="22" fillId="0" borderId="1" xfId="53" applyFont="1" applyFill="1" applyBorder="1" applyAlignment="1">
      <alignment horizontal="center" vertical="center" wrapText="1"/>
    </xf>
    <xf numFmtId="0" fontId="22" fillId="0" borderId="1" xfId="59" applyFont="1" applyFill="1" applyBorder="1" applyAlignment="1">
      <alignment horizontal="center" vertical="center" wrapText="1"/>
    </xf>
    <xf numFmtId="0" fontId="22" fillId="0" borderId="1" xfId="53" applyFont="1" applyFill="1" applyBorder="1" applyAlignment="1">
      <alignment horizontal="left" vertical="center" wrapText="1" indent="1"/>
    </xf>
    <xf numFmtId="0" fontId="22" fillId="0" borderId="9" xfId="53" applyFont="1" applyFill="1" applyBorder="1" applyAlignment="1">
      <alignment horizontal="left" vertical="center" wrapText="1"/>
    </xf>
    <xf numFmtId="0" fontId="21" fillId="0" borderId="1" xfId="0" applyFont="1" applyFill="1" applyBorder="1">
      <alignment vertical="center"/>
    </xf>
    <xf numFmtId="176" fontId="21" fillId="0" borderId="1" xfId="59" applyNumberFormat="1" applyFont="1" applyFill="1" applyBorder="1" applyAlignment="1">
      <alignment horizontal="center" vertical="center" wrapText="1"/>
    </xf>
    <xf numFmtId="0" fontId="22" fillId="0" borderId="1" xfId="53" applyFont="1" applyFill="1" applyBorder="1" applyAlignment="1">
      <alignment vertical="center" wrapText="1"/>
    </xf>
    <xf numFmtId="176" fontId="22" fillId="0" borderId="1" xfId="59" applyNumberFormat="1" applyFont="1" applyFill="1" applyBorder="1" applyAlignment="1">
      <alignment horizontal="center" vertical="center" wrapText="1"/>
    </xf>
    <xf numFmtId="0" fontId="22" fillId="0" borderId="1" xfId="50" applyFont="1" applyFill="1" applyBorder="1" applyAlignment="1">
      <alignment horizontal="left" vertical="center" wrapText="1"/>
    </xf>
    <xf numFmtId="0" fontId="22" fillId="0" borderId="1" xfId="53" applyFont="1" applyFill="1" applyBorder="1" applyAlignment="1">
      <alignment vertical="center"/>
    </xf>
    <xf numFmtId="0" fontId="22" fillId="0" borderId="1" xfId="0" applyFont="1" applyFill="1" applyBorder="1">
      <alignment vertical="center"/>
    </xf>
    <xf numFmtId="0" fontId="21" fillId="0" borderId="6" xfId="53" applyFont="1" applyFill="1" applyBorder="1" applyAlignment="1">
      <alignment horizontal="center" vertical="center" wrapText="1"/>
    </xf>
    <xf numFmtId="0" fontId="21" fillId="0" borderId="7" xfId="53" applyFont="1" applyFill="1" applyBorder="1" applyAlignment="1">
      <alignment horizontal="center" vertical="center" wrapText="1"/>
    </xf>
    <xf numFmtId="176" fontId="21" fillId="0" borderId="7" xfId="53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1" fillId="0" borderId="13" xfId="53" applyFont="1" applyFill="1" applyBorder="1" applyAlignment="1">
      <alignment horizontal="center" vertical="center" wrapText="1"/>
    </xf>
    <xf numFmtId="0" fontId="25" fillId="0" borderId="0" xfId="0" applyFont="1" applyFill="1" applyBorder="1">
      <alignment vertical="center"/>
    </xf>
    <xf numFmtId="176" fontId="21" fillId="0" borderId="10" xfId="53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9" xfId="50"/>
    <cellStyle name="常规 2" xfId="51"/>
    <cellStyle name="常规 2 2 2 2 2" xfId="52"/>
    <cellStyle name="常规 2 2 2 4 2" xfId="53"/>
    <cellStyle name="常规 2 2 2 4 2 2 2 2" xfId="54"/>
    <cellStyle name="常规 2 2 2 4 2 2 3" xfId="55"/>
    <cellStyle name="常规 2 2 2 4 2 3" xfId="56"/>
    <cellStyle name="常规 2 22 2" xfId="57"/>
    <cellStyle name="常规 3" xfId="58"/>
    <cellStyle name="常规 89" xfId="59"/>
    <cellStyle name="常规 9 3 2" xfId="60"/>
    <cellStyle name="常规 96" xfId="61"/>
    <cellStyle name="样式 1" xfId="6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24&#24180;&#35843;&#25972;&#39044;&#31639;\home\user\&#26700;&#38754;\&#37197;&#21512;&#22788;&#23460;&#24037;&#20316;\2024\&#39044;&#31639;&#22788;\%202024&#24180;&#39044;&#31639;&#35843;&#25972;\E:\2023\2023&#24180;&#35843;&#25972;&#39044;&#31639;\&#19978;&#20250;&#25253;&#21578;\&#20154;&#22823;&#24120;&#22996;&#20250;&#27719;&#25253;\2023&#24180;&#24066;&#26412;&#32423;&#39044;&#31639;&#35843;&#25972;&#24773;&#20917;&#34920;&#65288;&#32456;&#31295;&#65289;1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24&#24180;&#35843;&#25972;&#39044;&#31639;\home\user\&#26700;&#38754;\&#35843;&#25972;&#39044;&#31639;\F:\&#22788;&#23460;&#24037;&#20316;\&#39044;&#31639;&#35835;&#26412;\2018&#24180;&#39044;&#31639;&#35835;&#26412;\Documents%20and%20Settings\Administrator\Local%20Settings\Temporary%20Internet%20Files\Content.IE5\MEDKIDMT\development\zhc\999.&#20132;&#25509;&#36164;&#26009;\&#38750;&#31246;&#25910;&#20837;&#25253;&#34920;\2013&#24180;&#38750;&#31246;&#25910;&#20837;&#25253;&#34920;\2013&#24180;6&#26376;\2013&#24180;6&#26376;&#38750;&#31246;&#25910;&#20837;&#25253;&#34920;(&#20840;&#21475;&#24452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&#26700;&#38754;\24&#24180;&#35843;&#25972;&#39044;&#31639;\home\user\&#26700;&#38754;\&#35843;&#25972;&#39044;&#31639;\F:\&#22788;&#23460;&#24037;&#20316;\&#39044;&#31639;&#35835;&#26412;\2018&#24180;&#39044;&#31639;&#35835;&#26412;\Documents%20and%20Settings\Administrator\Local%20Settings\Temporary%20Internet%20Files\Content.IE5\MEDKIDMT\development\zhc\999.&#20132;&#25509;&#36164;&#26009;\&#25910;&#20837;&#35745;&#21010;\2015&#24180;&#25910;&#20837;&#35745;&#21010;\&#65288;&#23450;&#21457;&#39044;&#31639;&#65289;2015&#24180;&#37096;&#38376;&#21333;&#20301;&#38750;&#31246;&#25910;&#20837;&#35745;&#21010;&#25968;(&#22788;&#23460;&#27719;&#24635;&#21152;&#24037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"/>
      <sheetName val="政府性基金"/>
      <sheetName val="社保基金 "/>
      <sheetName val="一般公共预算调整项目"/>
      <sheetName val="债券收支情况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dwdm"/>
      <sheetName val="上年"/>
      <sheetName val="类别"/>
      <sheetName val="封面"/>
      <sheetName val="政府专项"/>
      <sheetName val="政府专项（十三）表2"/>
      <sheetName val="A类"/>
      <sheetName val="B类"/>
      <sheetName val="全额单位"/>
      <sheetName val="差额单位"/>
      <sheetName val="自收自支"/>
      <sheetName val="汇总（资金性质）"/>
      <sheetName val="执行情况汇总表(表1-1)"/>
      <sheetName val="执行情况（口子）"/>
      <sheetName val="执行情况汇总表(表1-2)"/>
      <sheetName val="分口子明细 (文行)"/>
      <sheetName val="分口子明细 (社保)"/>
      <sheetName val="分口子明细 (农业)"/>
      <sheetName val="分口子明细 (经建)"/>
      <sheetName val="分口子明细 (金融)"/>
      <sheetName val="分口子明细 (工贸)"/>
      <sheetName val="分口子明细 (资源) "/>
      <sheetName val="分口子明细 (综合)"/>
      <sheetName val="B类-非税"/>
      <sheetName val="全额单位-非税"/>
      <sheetName val="差额单位-非税"/>
      <sheetName val="自收自支-非税"/>
      <sheetName val="汇总（资金性质）-非税"/>
      <sheetName val="执行情况汇总表(表1-1)-非税"/>
      <sheetName val="执行情况（口子）-非税"/>
      <sheetName val="执行情况汇总表(表1-2)-非税"/>
      <sheetName val="分口子明细 (文行)-非税"/>
      <sheetName val="分口子明细 (社保)-非税"/>
      <sheetName val="分口子明细 (农业)-非税"/>
      <sheetName val="分口子明细 (经建)-非税"/>
      <sheetName val="分口子明细 (金融)-非税"/>
      <sheetName val="分口子明细 (工贸)-非税"/>
      <sheetName val="分口子明细 (资源)-非税"/>
      <sheetName val="分口子明细 (综合)-非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wdm"/>
      <sheetName val="sfmx"/>
      <sheetName val="2015年行政事业单位预算外计划"/>
      <sheetName val="2015自收自支计划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B1:K17"/>
  <sheetViews>
    <sheetView tabSelected="1" topLeftCell="B1" workbookViewId="0">
      <selection activeCell="C25" sqref="C25"/>
    </sheetView>
  </sheetViews>
  <sheetFormatPr defaultColWidth="10" defaultRowHeight="13.5"/>
  <cols>
    <col min="1" max="1" width="10" style="66" hidden="1" customWidth="1"/>
    <col min="2" max="2" width="29.875" style="66" customWidth="1"/>
    <col min="3" max="3" width="10.875" style="66" customWidth="1"/>
    <col min="4" max="4" width="11.125" style="66" customWidth="1"/>
    <col min="5" max="5" width="11.25" style="66" customWidth="1"/>
    <col min="6" max="6" width="30.375" style="67" customWidth="1"/>
    <col min="7" max="8" width="10.875" style="66" customWidth="1"/>
    <col min="9" max="9" width="12" style="66" customWidth="1"/>
    <col min="10" max="10" width="11.25" style="66" customWidth="1"/>
    <col min="11" max="11" width="9.75" style="66" customWidth="1"/>
    <col min="12" max="16384" width="10" style="66"/>
  </cols>
  <sheetData>
    <row r="1" ht="24" customHeight="1" spans="2:2">
      <c r="B1" s="68" t="s">
        <v>0</v>
      </c>
    </row>
    <row r="2" ht="26.1" customHeight="1" spans="2:11">
      <c r="B2" s="69" t="s">
        <v>1</v>
      </c>
      <c r="C2" s="69"/>
      <c r="D2" s="69"/>
      <c r="E2" s="69"/>
      <c r="F2" s="69"/>
      <c r="G2" s="69"/>
      <c r="H2" s="69"/>
      <c r="I2" s="69"/>
      <c r="J2" s="91"/>
      <c r="K2" s="91"/>
    </row>
    <row r="3" ht="21.95" customHeight="1" spans="2:10">
      <c r="B3" s="70"/>
      <c r="C3" s="70"/>
      <c r="D3" s="70"/>
      <c r="E3" s="70"/>
      <c r="F3" s="71"/>
      <c r="G3" s="70"/>
      <c r="H3" s="70"/>
      <c r="I3" s="70" t="s">
        <v>2</v>
      </c>
      <c r="J3" s="92"/>
    </row>
    <row r="4" s="65" customFormat="1" ht="39.95" customHeight="1" spans="2:10">
      <c r="B4" s="72" t="s">
        <v>3</v>
      </c>
      <c r="C4" s="73" t="s">
        <v>4</v>
      </c>
      <c r="D4" s="73" t="s">
        <v>5</v>
      </c>
      <c r="E4" s="73" t="s">
        <v>6</v>
      </c>
      <c r="F4" s="73" t="s">
        <v>7</v>
      </c>
      <c r="G4" s="73" t="s">
        <v>4</v>
      </c>
      <c r="H4" s="73" t="s">
        <v>5</v>
      </c>
      <c r="I4" s="93" t="s">
        <v>6</v>
      </c>
      <c r="J4" s="94"/>
    </row>
    <row r="5" s="34" customFormat="1" ht="24" customHeight="1" spans="2:10">
      <c r="B5" s="43" t="s">
        <v>8</v>
      </c>
      <c r="C5" s="74">
        <v>1050000</v>
      </c>
      <c r="D5" s="74"/>
      <c r="E5" s="75">
        <f t="shared" ref="E5:E11" si="0">C5+D5</f>
        <v>1050000</v>
      </c>
      <c r="F5" s="76" t="s">
        <v>9</v>
      </c>
      <c r="G5" s="74">
        <v>2871910</v>
      </c>
      <c r="H5" s="44">
        <f>-60000-4000+2100-100-5000-5000</f>
        <v>-72000</v>
      </c>
      <c r="I5" s="60">
        <f t="shared" ref="I5:I10" si="1">G5+H5</f>
        <v>2799910</v>
      </c>
      <c r="J5" s="62"/>
    </row>
    <row r="6" s="34" customFormat="1" ht="24" customHeight="1" spans="2:10">
      <c r="B6" s="43" t="s">
        <v>10</v>
      </c>
      <c r="C6" s="74">
        <f>C7+C8+C9</f>
        <v>1027319</v>
      </c>
      <c r="D6" s="74"/>
      <c r="E6" s="75">
        <f t="shared" si="0"/>
        <v>1027319</v>
      </c>
      <c r="F6" s="76" t="s">
        <v>11</v>
      </c>
      <c r="G6" s="74">
        <v>1690000</v>
      </c>
      <c r="H6" s="74">
        <v>70000</v>
      </c>
      <c r="I6" s="60">
        <f t="shared" si="1"/>
        <v>1760000</v>
      </c>
      <c r="J6" s="62"/>
    </row>
    <row r="7" s="34" customFormat="1" ht="24" customHeight="1" spans="2:10">
      <c r="B7" s="46" t="s">
        <v>12</v>
      </c>
      <c r="C7" s="77">
        <v>382319</v>
      </c>
      <c r="D7" s="77"/>
      <c r="E7" s="78">
        <f t="shared" si="0"/>
        <v>382319</v>
      </c>
      <c r="F7" s="76" t="s">
        <v>13</v>
      </c>
      <c r="G7" s="74">
        <f>SUM(G8:G9)</f>
        <v>1113548</v>
      </c>
      <c r="H7" s="74">
        <f>SUM(H8:H9)</f>
        <v>145000</v>
      </c>
      <c r="I7" s="60">
        <f t="shared" si="1"/>
        <v>1258548</v>
      </c>
      <c r="J7" s="62"/>
    </row>
    <row r="8" s="34" customFormat="1" ht="24" customHeight="1" spans="2:10">
      <c r="B8" s="46" t="s">
        <v>14</v>
      </c>
      <c r="C8" s="77">
        <v>380000</v>
      </c>
      <c r="D8" s="77"/>
      <c r="E8" s="78">
        <f t="shared" si="0"/>
        <v>380000</v>
      </c>
      <c r="F8" s="79" t="s">
        <v>15</v>
      </c>
      <c r="G8" s="77">
        <v>693548</v>
      </c>
      <c r="H8" s="77">
        <v>80000</v>
      </c>
      <c r="I8" s="61">
        <f t="shared" si="1"/>
        <v>773548</v>
      </c>
      <c r="J8" s="62"/>
    </row>
    <row r="9" s="34" customFormat="1" ht="24" customHeight="1" spans="2:10">
      <c r="B9" s="46" t="s">
        <v>16</v>
      </c>
      <c r="C9" s="77">
        <v>265000</v>
      </c>
      <c r="D9" s="77"/>
      <c r="E9" s="78">
        <f t="shared" si="0"/>
        <v>265000</v>
      </c>
      <c r="F9" s="79" t="s">
        <v>17</v>
      </c>
      <c r="G9" s="77">
        <v>420000</v>
      </c>
      <c r="H9" s="77">
        <v>65000</v>
      </c>
      <c r="I9" s="61">
        <f t="shared" si="1"/>
        <v>485000</v>
      </c>
      <c r="J9" s="62"/>
    </row>
    <row r="10" s="34" customFormat="1" ht="24" customHeight="1" spans="2:10">
      <c r="B10" s="43" t="s">
        <v>18</v>
      </c>
      <c r="C10" s="74">
        <v>2670000</v>
      </c>
      <c r="D10" s="74"/>
      <c r="E10" s="75">
        <f t="shared" si="0"/>
        <v>2670000</v>
      </c>
      <c r="F10" s="80" t="s">
        <v>19</v>
      </c>
      <c r="G10" s="74">
        <v>117561</v>
      </c>
      <c r="H10" s="81"/>
      <c r="I10" s="60">
        <f t="shared" si="1"/>
        <v>117561</v>
      </c>
      <c r="J10" s="62"/>
    </row>
    <row r="11" s="34" customFormat="1" ht="24" customHeight="1" spans="2:10">
      <c r="B11" s="43" t="s">
        <v>20</v>
      </c>
      <c r="C11" s="74">
        <v>590000</v>
      </c>
      <c r="D11" s="44"/>
      <c r="E11" s="82">
        <f t="shared" si="0"/>
        <v>590000</v>
      </c>
      <c r="F11" s="83" t="s">
        <v>21</v>
      </c>
      <c r="G11" s="74"/>
      <c r="H11" s="74">
        <v>307900</v>
      </c>
      <c r="I11" s="60">
        <v>307900</v>
      </c>
      <c r="J11" s="62"/>
    </row>
    <row r="12" s="34" customFormat="1" ht="24" customHeight="1" spans="2:10">
      <c r="B12" s="43" t="s">
        <v>22</v>
      </c>
      <c r="C12" s="74">
        <v>110000</v>
      </c>
      <c r="D12" s="74">
        <v>320700</v>
      </c>
      <c r="E12" s="82">
        <v>430700</v>
      </c>
      <c r="F12" s="76" t="s">
        <v>23</v>
      </c>
      <c r="G12" s="74">
        <v>150000</v>
      </c>
      <c r="H12" s="81"/>
      <c r="I12" s="60">
        <f>G12+H12</f>
        <v>150000</v>
      </c>
      <c r="J12" s="62"/>
    </row>
    <row r="13" s="34" customFormat="1" ht="24" customHeight="1" spans="2:10">
      <c r="B13" s="43" t="s">
        <v>24</v>
      </c>
      <c r="C13" s="75">
        <v>150000</v>
      </c>
      <c r="D13" s="75">
        <v>20381</v>
      </c>
      <c r="E13" s="82">
        <f>C13+D13</f>
        <v>170381</v>
      </c>
      <c r="F13" s="76"/>
      <c r="G13" s="77"/>
      <c r="H13" s="84"/>
      <c r="I13" s="61"/>
      <c r="J13" s="62"/>
    </row>
    <row r="14" s="34" customFormat="1" ht="24" customHeight="1" spans="2:10">
      <c r="B14" s="43" t="s">
        <v>25</v>
      </c>
      <c r="C14" s="75">
        <f>SUM(C15:C16)</f>
        <v>345700</v>
      </c>
      <c r="D14" s="75">
        <f>SUM(D15:D16)</f>
        <v>109819</v>
      </c>
      <c r="E14" s="75">
        <f>SUM(E15:E16)</f>
        <v>455519</v>
      </c>
      <c r="F14" s="76"/>
      <c r="G14" s="77"/>
      <c r="H14" s="84"/>
      <c r="I14" s="61"/>
      <c r="J14" s="62"/>
    </row>
    <row r="15" s="34" customFormat="1" ht="32.1" customHeight="1" spans="2:10">
      <c r="B15" s="43" t="s">
        <v>26</v>
      </c>
      <c r="C15" s="78">
        <v>320000</v>
      </c>
      <c r="D15" s="78">
        <f>政府性基金!H17</f>
        <v>109819</v>
      </c>
      <c r="E15" s="78">
        <f>C15+D15</f>
        <v>429819</v>
      </c>
      <c r="F15" s="85"/>
      <c r="G15" s="86"/>
      <c r="H15" s="77"/>
      <c r="I15" s="60"/>
      <c r="J15" s="62"/>
    </row>
    <row r="16" s="34" customFormat="1" ht="24" customHeight="1" spans="2:10">
      <c r="B16" s="43" t="s">
        <v>27</v>
      </c>
      <c r="C16" s="78">
        <v>25700</v>
      </c>
      <c r="D16" s="78"/>
      <c r="E16" s="78">
        <f>C16+D16</f>
        <v>25700</v>
      </c>
      <c r="F16" s="76"/>
      <c r="G16" s="77"/>
      <c r="H16" s="87"/>
      <c r="I16" s="61"/>
      <c r="J16" s="62"/>
    </row>
    <row r="17" s="34" customFormat="1" ht="24" customHeight="1" spans="2:10">
      <c r="B17" s="88" t="s">
        <v>28</v>
      </c>
      <c r="C17" s="89">
        <f>C5+C6+C10+C11+C12+C13+C14</f>
        <v>5943019</v>
      </c>
      <c r="D17" s="89">
        <f>D5+D6+D10+D11+D12+D13+D14</f>
        <v>450900</v>
      </c>
      <c r="E17" s="89">
        <f>E5+E6+E10+E11+E12+E13+E14</f>
        <v>6393919</v>
      </c>
      <c r="F17" s="89" t="s">
        <v>29</v>
      </c>
      <c r="G17" s="89">
        <f>G5+G6+G7+G10+G12+G15+G11</f>
        <v>5943019</v>
      </c>
      <c r="H17" s="90">
        <f>H5+H6+H7+H10+H12+H15+H11</f>
        <v>450900</v>
      </c>
      <c r="I17" s="95">
        <f>I5+I6+I7+I10+I12+I15+I11</f>
        <v>6393919</v>
      </c>
      <c r="J17" s="62"/>
    </row>
  </sheetData>
  <mergeCells count="1">
    <mergeCell ref="B2:I2"/>
  </mergeCells>
  <printOptions horizontalCentered="1"/>
  <pageMargins left="0.590551181102362" right="0.590551181102362" top="0.78740157480315" bottom="0.78740157480315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M26"/>
  <sheetViews>
    <sheetView topLeftCell="B16" workbookViewId="0">
      <selection activeCell="H21" sqref="H21"/>
    </sheetView>
  </sheetViews>
  <sheetFormatPr defaultColWidth="10" defaultRowHeight="13.5"/>
  <cols>
    <col min="1" max="1" width="10" style="35" hidden="1" customWidth="1"/>
    <col min="2" max="2" width="29.5" style="35" customWidth="1"/>
    <col min="3" max="5" width="11.625" style="35" customWidth="1"/>
    <col min="6" max="6" width="38" style="35" customWidth="1"/>
    <col min="7" max="9" width="12.25" style="35" customWidth="1"/>
    <col min="10" max="10" width="10" style="35" customWidth="1"/>
    <col min="11" max="12" width="8.875" style="35" hidden="1" customWidth="1"/>
    <col min="13" max="16384" width="10" style="35"/>
  </cols>
  <sheetData>
    <row r="1" ht="14.25" spans="2:2">
      <c r="B1" s="36" t="s">
        <v>30</v>
      </c>
    </row>
    <row r="2" ht="23.1" customHeight="1" spans="2:9">
      <c r="B2" s="10" t="s">
        <v>31</v>
      </c>
      <c r="C2" s="10"/>
      <c r="D2" s="10"/>
      <c r="E2" s="10"/>
      <c r="F2" s="10"/>
      <c r="G2" s="10"/>
      <c r="H2" s="10"/>
      <c r="I2" s="10"/>
    </row>
    <row r="3" ht="22.7" customHeight="1" spans="2:12">
      <c r="B3" s="37"/>
      <c r="C3" s="37"/>
      <c r="D3" s="37"/>
      <c r="E3" s="37"/>
      <c r="F3" s="38"/>
      <c r="G3" s="39"/>
      <c r="H3" s="37"/>
      <c r="I3" s="55" t="s">
        <v>32</v>
      </c>
      <c r="K3" s="56" t="s">
        <v>5</v>
      </c>
      <c r="L3" s="56"/>
    </row>
    <row r="4" s="32" customFormat="1" ht="39.95" customHeight="1" spans="2:13">
      <c r="B4" s="40" t="s">
        <v>33</v>
      </c>
      <c r="C4" s="41" t="s">
        <v>4</v>
      </c>
      <c r="D4" s="41" t="s">
        <v>5</v>
      </c>
      <c r="E4" s="41" t="s">
        <v>6</v>
      </c>
      <c r="F4" s="42" t="s">
        <v>34</v>
      </c>
      <c r="G4" s="41" t="s">
        <v>4</v>
      </c>
      <c r="H4" s="41" t="s">
        <v>5</v>
      </c>
      <c r="I4" s="57" t="s">
        <v>6</v>
      </c>
      <c r="J4" s="58"/>
      <c r="K4" s="59" t="s">
        <v>35</v>
      </c>
      <c r="L4" s="59" t="s">
        <v>36</v>
      </c>
      <c r="M4" s="58"/>
    </row>
    <row r="5" s="33" customFormat="1" ht="20.1" customHeight="1" spans="2:13">
      <c r="B5" s="43" t="s">
        <v>37</v>
      </c>
      <c r="C5" s="44">
        <f>SUM(C6:C10)</f>
        <v>1317600</v>
      </c>
      <c r="D5" s="44">
        <f>SUM(D6:D10)</f>
        <v>750</v>
      </c>
      <c r="E5" s="44">
        <f>C5+D5</f>
        <v>1318350</v>
      </c>
      <c r="F5" s="45" t="s">
        <v>38</v>
      </c>
      <c r="G5" s="44">
        <f>SUM(G6:G16)</f>
        <v>1193201</v>
      </c>
      <c r="H5" s="44">
        <f>SUM(H6:H16)</f>
        <v>290685</v>
      </c>
      <c r="I5" s="60">
        <f>SUM(I6:I16)</f>
        <v>1483886</v>
      </c>
      <c r="J5" s="51"/>
      <c r="K5" s="51"/>
      <c r="L5" s="51"/>
      <c r="M5" s="51"/>
    </row>
    <row r="6" s="33" customFormat="1" ht="24.95" customHeight="1" spans="2:13">
      <c r="B6" s="46" t="s">
        <v>39</v>
      </c>
      <c r="C6" s="47">
        <v>980000</v>
      </c>
      <c r="D6" s="47"/>
      <c r="E6" s="47">
        <f>C6+D6</f>
        <v>980000</v>
      </c>
      <c r="F6" s="48" t="s">
        <v>40</v>
      </c>
      <c r="G6" s="47">
        <v>779390</v>
      </c>
      <c r="H6" s="47">
        <f>-88000-30000-34000+20000</f>
        <v>-132000</v>
      </c>
      <c r="I6" s="61">
        <f>G6+H6</f>
        <v>647390</v>
      </c>
      <c r="J6" s="51"/>
      <c r="K6" s="51"/>
      <c r="L6" s="51"/>
      <c r="M6" s="51"/>
    </row>
    <row r="7" s="33" customFormat="1" ht="24.95" customHeight="1" spans="2:13">
      <c r="B7" s="46" t="s">
        <v>41</v>
      </c>
      <c r="C7" s="47">
        <v>220000</v>
      </c>
      <c r="D7" s="47"/>
      <c r="E7" s="47">
        <f>C7+D7</f>
        <v>220000</v>
      </c>
      <c r="F7" s="48" t="s">
        <v>42</v>
      </c>
      <c r="G7" s="47">
        <v>220000</v>
      </c>
      <c r="H7" s="47">
        <v>-20000</v>
      </c>
      <c r="I7" s="61">
        <f>G7+H7</f>
        <v>200000</v>
      </c>
      <c r="J7" s="51"/>
      <c r="K7" s="51"/>
      <c r="L7" s="51"/>
      <c r="M7" s="51"/>
    </row>
    <row r="8" s="34" customFormat="1" ht="24.95" customHeight="1" spans="2:13">
      <c r="B8" s="46" t="s">
        <v>43</v>
      </c>
      <c r="C8" s="47">
        <v>20000</v>
      </c>
      <c r="D8" s="47"/>
      <c r="E8" s="47">
        <f>C8+D8</f>
        <v>20000</v>
      </c>
      <c r="F8" s="48" t="s">
        <v>44</v>
      </c>
      <c r="G8" s="47">
        <v>20000</v>
      </c>
      <c r="H8" s="47"/>
      <c r="I8" s="61">
        <f t="shared" ref="I8:I18" si="0">G8+H8</f>
        <v>20000</v>
      </c>
      <c r="J8" s="62"/>
      <c r="K8" s="62"/>
      <c r="L8" s="62">
        <v>288000</v>
      </c>
      <c r="M8" s="62"/>
    </row>
    <row r="9" s="34" customFormat="1" ht="24.95" customHeight="1" spans="2:13">
      <c r="B9" s="46" t="s">
        <v>45</v>
      </c>
      <c r="C9" s="47">
        <v>66000</v>
      </c>
      <c r="D9" s="47"/>
      <c r="E9" s="47">
        <f>C9+D9</f>
        <v>66000</v>
      </c>
      <c r="F9" s="48" t="s">
        <v>46</v>
      </c>
      <c r="G9" s="47">
        <v>66000</v>
      </c>
      <c r="H9" s="47"/>
      <c r="I9" s="61">
        <f t="shared" si="0"/>
        <v>66000</v>
      </c>
      <c r="J9" s="62"/>
      <c r="K9" s="62"/>
      <c r="L9" s="62">
        <v>42000</v>
      </c>
      <c r="M9" s="62"/>
    </row>
    <row r="10" s="34" customFormat="1" ht="24.95" customHeight="1" spans="2:13">
      <c r="B10" s="46" t="s">
        <v>47</v>
      </c>
      <c r="C10" s="47">
        <v>31600</v>
      </c>
      <c r="D10" s="47">
        <v>750</v>
      </c>
      <c r="E10" s="47">
        <v>32350</v>
      </c>
      <c r="F10" s="48" t="s">
        <v>48</v>
      </c>
      <c r="G10" s="47">
        <v>63228</v>
      </c>
      <c r="H10" s="47"/>
      <c r="I10" s="61">
        <f t="shared" si="0"/>
        <v>63228</v>
      </c>
      <c r="J10" s="62"/>
      <c r="K10" s="62"/>
      <c r="L10" s="62"/>
      <c r="M10" s="62"/>
    </row>
    <row r="11" s="33" customFormat="1" ht="24.95" customHeight="1" spans="2:13">
      <c r="B11" s="49" t="s">
        <v>10</v>
      </c>
      <c r="C11" s="44">
        <v>15000</v>
      </c>
      <c r="D11" s="44"/>
      <c r="E11" s="44">
        <v>15000</v>
      </c>
      <c r="F11" s="48" t="s">
        <v>49</v>
      </c>
      <c r="G11" s="47">
        <v>400</v>
      </c>
      <c r="H11" s="47"/>
      <c r="I11" s="61">
        <f t="shared" si="0"/>
        <v>400</v>
      </c>
      <c r="J11" s="51"/>
      <c r="K11" s="51"/>
      <c r="L11" s="51"/>
      <c r="M11" s="51"/>
    </row>
    <row r="12" s="33" customFormat="1" ht="24.95" customHeight="1" spans="2:13">
      <c r="B12" s="49" t="s">
        <v>18</v>
      </c>
      <c r="C12" s="44">
        <v>91200</v>
      </c>
      <c r="D12" s="44"/>
      <c r="E12" s="44">
        <f>C12+D12</f>
        <v>91200</v>
      </c>
      <c r="F12" s="45" t="s">
        <v>50</v>
      </c>
      <c r="G12" s="50"/>
      <c r="H12" s="47">
        <f>35000+180600</f>
        <v>215600</v>
      </c>
      <c r="I12" s="61">
        <f t="shared" si="0"/>
        <v>215600</v>
      </c>
      <c r="J12" s="51"/>
      <c r="K12" s="51"/>
      <c r="L12" s="51"/>
      <c r="M12" s="51"/>
    </row>
    <row r="13" s="33" customFormat="1" ht="24.95" customHeight="1" spans="1:13">
      <c r="A13" s="51"/>
      <c r="B13" s="49" t="s">
        <v>51</v>
      </c>
      <c r="C13" s="44">
        <v>510750</v>
      </c>
      <c r="D13" s="44">
        <f>E13-C13</f>
        <v>90218</v>
      </c>
      <c r="E13" s="44">
        <v>600968</v>
      </c>
      <c r="F13" s="48" t="s">
        <v>52</v>
      </c>
      <c r="G13" s="47">
        <v>28745</v>
      </c>
      <c r="H13" s="47">
        <f>580+1077</f>
        <v>1657</v>
      </c>
      <c r="I13" s="61">
        <f t="shared" si="0"/>
        <v>30402</v>
      </c>
      <c r="J13" s="51"/>
      <c r="K13" s="51"/>
      <c r="L13" s="51"/>
      <c r="M13" s="51"/>
    </row>
    <row r="14" s="33" customFormat="1" ht="24.95" customHeight="1" spans="1:13">
      <c r="A14" s="51"/>
      <c r="B14" s="49" t="s">
        <v>53</v>
      </c>
      <c r="C14" s="44"/>
      <c r="D14" s="44">
        <v>1725200</v>
      </c>
      <c r="E14" s="44">
        <v>1725200</v>
      </c>
      <c r="F14" s="48" t="s">
        <v>54</v>
      </c>
      <c r="G14" s="47">
        <v>5438</v>
      </c>
      <c r="H14" s="47">
        <v>170</v>
      </c>
      <c r="I14" s="61">
        <f t="shared" si="0"/>
        <v>5608</v>
      </c>
      <c r="J14" s="51"/>
      <c r="K14" s="51">
        <v>35000</v>
      </c>
      <c r="L14" s="51">
        <v>141400</v>
      </c>
      <c r="M14" s="51"/>
    </row>
    <row r="15" s="33" customFormat="1" ht="24.95" customHeight="1" spans="1:13">
      <c r="A15" s="51"/>
      <c r="B15" s="49" t="s">
        <v>55</v>
      </c>
      <c r="C15" s="44"/>
      <c r="D15" s="44">
        <f>112000+19916+8856+68800+8878+854+4274+1680</f>
        <v>225258</v>
      </c>
      <c r="E15" s="44">
        <f>C15+D15</f>
        <v>225258</v>
      </c>
      <c r="F15" s="48" t="s">
        <v>56</v>
      </c>
      <c r="G15" s="47">
        <v>10000</v>
      </c>
      <c r="H15" s="47"/>
      <c r="I15" s="61">
        <f t="shared" si="0"/>
        <v>10000</v>
      </c>
      <c r="J15" s="51"/>
      <c r="K15" s="51">
        <v>1076.3388</v>
      </c>
      <c r="L15" s="51">
        <v>580</v>
      </c>
      <c r="M15" s="51"/>
    </row>
    <row r="16" s="33" customFormat="1" ht="24.95" customHeight="1" spans="1:13">
      <c r="A16" s="51"/>
      <c r="B16" s="49"/>
      <c r="C16" s="44"/>
      <c r="D16" s="44"/>
      <c r="E16" s="44"/>
      <c r="F16" s="48" t="s">
        <v>57</v>
      </c>
      <c r="G16" s="47"/>
      <c r="H16" s="47">
        <f>D15</f>
        <v>225258</v>
      </c>
      <c r="I16" s="61">
        <f t="shared" si="0"/>
        <v>225258</v>
      </c>
      <c r="J16" s="51"/>
      <c r="K16" s="51"/>
      <c r="L16" s="51">
        <v>170</v>
      </c>
      <c r="M16" s="51"/>
    </row>
    <row r="17" s="33" customFormat="1" ht="23.1" customHeight="1" spans="1:13">
      <c r="A17" s="51"/>
      <c r="B17" s="49"/>
      <c r="C17" s="44"/>
      <c r="D17" s="44"/>
      <c r="E17" s="44"/>
      <c r="F17" s="45" t="s">
        <v>58</v>
      </c>
      <c r="G17" s="44">
        <v>320000</v>
      </c>
      <c r="H17" s="44">
        <f>D23-H5-H18-H19-H21-H22-H20</f>
        <v>109819</v>
      </c>
      <c r="I17" s="60">
        <f t="shared" si="0"/>
        <v>429819</v>
      </c>
      <c r="J17" s="51"/>
      <c r="K17" s="51"/>
      <c r="L17" s="51"/>
      <c r="M17" s="51"/>
    </row>
    <row r="18" s="33" customFormat="1" ht="23.1" customHeight="1" spans="1:13">
      <c r="A18" s="51"/>
      <c r="B18" s="49"/>
      <c r="C18" s="44"/>
      <c r="D18" s="44"/>
      <c r="E18" s="44"/>
      <c r="F18" s="45" t="s">
        <v>59</v>
      </c>
      <c r="G18" s="44">
        <v>7750</v>
      </c>
      <c r="H18" s="44"/>
      <c r="I18" s="60">
        <f t="shared" si="0"/>
        <v>7750</v>
      </c>
      <c r="J18" s="51"/>
      <c r="K18" s="51">
        <v>33600</v>
      </c>
      <c r="L18" s="51">
        <v>78400</v>
      </c>
      <c r="M18" s="51"/>
    </row>
    <row r="19" s="33" customFormat="1" ht="23.1" customHeight="1" spans="1:13">
      <c r="A19" s="51"/>
      <c r="B19" s="49"/>
      <c r="C19" s="44"/>
      <c r="D19" s="44"/>
      <c r="E19" s="44"/>
      <c r="F19" s="45" t="s">
        <v>60</v>
      </c>
      <c r="G19" s="44"/>
      <c r="H19" s="44">
        <v>1509600</v>
      </c>
      <c r="I19" s="60">
        <v>1509600</v>
      </c>
      <c r="J19" s="51"/>
      <c r="K19" s="51"/>
      <c r="L19" s="51"/>
      <c r="M19" s="51"/>
    </row>
    <row r="20" s="33" customFormat="1" ht="23.1" customHeight="1" spans="1:13">
      <c r="A20" s="51"/>
      <c r="B20" s="49"/>
      <c r="C20" s="44"/>
      <c r="D20" s="44"/>
      <c r="E20" s="44"/>
      <c r="F20" s="49" t="s">
        <v>61</v>
      </c>
      <c r="G20" s="44"/>
      <c r="H20" s="44">
        <v>70000</v>
      </c>
      <c r="I20" s="60">
        <f>G20+H20</f>
        <v>70000</v>
      </c>
      <c r="J20" s="51"/>
      <c r="K20" s="51"/>
      <c r="L20" s="51"/>
      <c r="M20" s="51"/>
    </row>
    <row r="21" s="33" customFormat="1" ht="23.1" customHeight="1" spans="1:13">
      <c r="A21" s="51"/>
      <c r="B21" s="49"/>
      <c r="C21" s="44"/>
      <c r="D21" s="47"/>
      <c r="E21" s="47"/>
      <c r="F21" s="49" t="s">
        <v>62</v>
      </c>
      <c r="G21" s="44">
        <v>80000</v>
      </c>
      <c r="H21" s="47"/>
      <c r="I21" s="61">
        <f>G21+H21</f>
        <v>80000</v>
      </c>
      <c r="J21" s="51"/>
      <c r="K21" s="51"/>
      <c r="L21" s="51"/>
      <c r="M21" s="51"/>
    </row>
    <row r="22" s="33" customFormat="1" ht="23.1" customHeight="1" spans="1:13">
      <c r="A22" s="51"/>
      <c r="B22" s="49"/>
      <c r="C22" s="44"/>
      <c r="D22" s="47"/>
      <c r="E22" s="47"/>
      <c r="F22" s="49" t="s">
        <v>63</v>
      </c>
      <c r="G22" s="44">
        <v>333599</v>
      </c>
      <c r="H22" s="47">
        <f>60307+1000+599-6584-4000+10000</f>
        <v>61322</v>
      </c>
      <c r="I22" s="61">
        <f>G22+H22</f>
        <v>394921</v>
      </c>
      <c r="J22" s="51"/>
      <c r="K22" s="51"/>
      <c r="L22" s="51"/>
      <c r="M22" s="51"/>
    </row>
    <row r="23" ht="21.95" customHeight="1" spans="2:13">
      <c r="B23" s="52" t="s">
        <v>28</v>
      </c>
      <c r="C23" s="53">
        <f>C5+C11+C12+C13+C14+C15</f>
        <v>1934550</v>
      </c>
      <c r="D23" s="53">
        <f>D5+D11+D12+D13+D14+D15</f>
        <v>2041426</v>
      </c>
      <c r="E23" s="53">
        <f>E5+E11+E12+E13+E14+E15</f>
        <v>3975976</v>
      </c>
      <c r="F23" s="53" t="s">
        <v>29</v>
      </c>
      <c r="G23" s="54">
        <f>G5+G17+G18+G21+G22+G19+G20</f>
        <v>1934550</v>
      </c>
      <c r="H23" s="54">
        <f>H5+H17+H18+H21+H22+H19+H20</f>
        <v>2041426</v>
      </c>
      <c r="I23" s="63">
        <f>I5+I17+I18+I21+I22+I19+I20</f>
        <v>3975976</v>
      </c>
      <c r="J23" s="64"/>
      <c r="K23" s="64"/>
      <c r="L23" s="64"/>
      <c r="M23" s="64"/>
    </row>
    <row r="24" spans="10:13">
      <c r="J24" s="64"/>
      <c r="K24" s="64"/>
      <c r="L24" s="64"/>
      <c r="M24" s="64"/>
    </row>
    <row r="25" spans="10:13">
      <c r="J25" s="64"/>
      <c r="K25" s="64"/>
      <c r="L25" s="64"/>
      <c r="M25" s="64"/>
    </row>
    <row r="26" spans="10:13">
      <c r="J26" s="64"/>
      <c r="K26" s="64"/>
      <c r="L26" s="64"/>
      <c r="M26" s="64"/>
    </row>
  </sheetData>
  <mergeCells count="2">
    <mergeCell ref="B2:I2"/>
    <mergeCell ref="K3:L3"/>
  </mergeCells>
  <printOptions horizontalCentered="1"/>
  <pageMargins left="0.590551181102362" right="0.590551181102362" top="0.78740157480315" bottom="0.78740157480315" header="0" footer="0"/>
  <pageSetup paperSize="9" scale="9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G136"/>
  <sheetViews>
    <sheetView view="pageBreakPreview" zoomScaleNormal="100" workbookViewId="0">
      <selection activeCell="B104" sqref="B104:B126"/>
    </sheetView>
  </sheetViews>
  <sheetFormatPr defaultColWidth="9" defaultRowHeight="15" outlineLevelCol="6"/>
  <cols>
    <col min="1" max="1" width="5.75" style="5" customWidth="1"/>
    <col min="2" max="2" width="19.375" style="5" customWidth="1"/>
    <col min="3" max="3" width="10.625" style="5" customWidth="1"/>
    <col min="4" max="4" width="15" style="5" customWidth="1"/>
    <col min="5" max="5" width="61.125" style="5" customWidth="1"/>
    <col min="6" max="6" width="9.875" style="5" customWidth="1"/>
    <col min="7" max="7" width="9.75" style="5" customWidth="1"/>
    <col min="8" max="16384" width="9" style="5"/>
  </cols>
  <sheetData>
    <row r="1" s="1" customFormat="1" ht="25.5" customHeight="1" spans="1:7">
      <c r="A1" s="6" t="s">
        <v>64</v>
      </c>
      <c r="B1" s="7"/>
      <c r="C1" s="7"/>
      <c r="D1" s="7"/>
      <c r="E1" s="8"/>
      <c r="F1" s="7"/>
      <c r="G1" s="7"/>
    </row>
    <row r="2" s="2" customFormat="1" ht="22.5" spans="1:7">
      <c r="A2" s="9" t="s">
        <v>65</v>
      </c>
      <c r="B2" s="10"/>
      <c r="C2" s="10"/>
      <c r="D2" s="10"/>
      <c r="E2" s="10"/>
      <c r="F2" s="10"/>
      <c r="G2" s="10"/>
    </row>
    <row r="3" ht="23.1" customHeight="1" spans="2:7">
      <c r="B3" s="11"/>
      <c r="C3" s="11"/>
      <c r="D3" s="11"/>
      <c r="E3" s="11"/>
      <c r="F3" s="12" t="s">
        <v>66</v>
      </c>
      <c r="G3" s="12"/>
    </row>
    <row r="4" s="3" customFormat="1" ht="23.1" customHeight="1" spans="1:7">
      <c r="A4" s="13" t="s">
        <v>67</v>
      </c>
      <c r="B4" s="13" t="s">
        <v>68</v>
      </c>
      <c r="C4" s="13" t="s">
        <v>69</v>
      </c>
      <c r="D4" s="14"/>
      <c r="E4" s="13" t="s">
        <v>70</v>
      </c>
      <c r="F4" s="14"/>
      <c r="G4" s="13" t="s">
        <v>71</v>
      </c>
    </row>
    <row r="5" s="3" customFormat="1" ht="23.1" customHeight="1" spans="1:7">
      <c r="A5" s="14"/>
      <c r="B5" s="14"/>
      <c r="C5" s="13" t="s">
        <v>72</v>
      </c>
      <c r="D5" s="15" t="s">
        <v>73</v>
      </c>
      <c r="E5" s="15" t="s">
        <v>74</v>
      </c>
      <c r="F5" s="13" t="s">
        <v>75</v>
      </c>
      <c r="G5" s="14"/>
    </row>
    <row r="6" ht="23.1" customHeight="1" spans="1:7">
      <c r="A6" s="16" t="s">
        <v>76</v>
      </c>
      <c r="B6" s="17"/>
      <c r="C6" s="18">
        <v>2155900</v>
      </c>
      <c r="D6" s="17"/>
      <c r="E6" s="19"/>
      <c r="F6" s="18">
        <f>F10+F16+F136+F43</f>
        <v>2155900</v>
      </c>
      <c r="G6" s="17"/>
    </row>
    <row r="7" ht="23.1" customHeight="1" spans="1:7">
      <c r="A7" s="16" t="s">
        <v>77</v>
      </c>
      <c r="B7" s="20" t="s">
        <v>78</v>
      </c>
      <c r="C7" s="17">
        <v>203000</v>
      </c>
      <c r="D7" s="17">
        <v>5</v>
      </c>
      <c r="E7" s="21" t="s">
        <v>79</v>
      </c>
      <c r="F7" s="17">
        <v>203000</v>
      </c>
      <c r="G7" s="17"/>
    </row>
    <row r="8" ht="23.1" customHeight="1" spans="1:7">
      <c r="A8" s="17"/>
      <c r="B8" s="17"/>
      <c r="C8" s="17">
        <v>80000</v>
      </c>
      <c r="D8" s="17">
        <v>10</v>
      </c>
      <c r="E8" s="21" t="s">
        <v>79</v>
      </c>
      <c r="F8" s="17">
        <v>80000</v>
      </c>
      <c r="G8" s="17"/>
    </row>
    <row r="9" ht="23.1" customHeight="1" spans="1:7">
      <c r="A9" s="17"/>
      <c r="B9" s="17"/>
      <c r="C9" s="17">
        <v>78500</v>
      </c>
      <c r="D9" s="17">
        <v>10</v>
      </c>
      <c r="E9" s="21" t="s">
        <v>79</v>
      </c>
      <c r="F9" s="17">
        <v>78500</v>
      </c>
      <c r="G9" s="17"/>
    </row>
    <row r="10" ht="23.1" customHeight="1" spans="1:7">
      <c r="A10" s="17"/>
      <c r="B10" s="16" t="s">
        <v>80</v>
      </c>
      <c r="C10" s="18">
        <f>SUM(C7:C9)</f>
        <v>361500</v>
      </c>
      <c r="D10" s="17"/>
      <c r="E10" s="19"/>
      <c r="F10" s="18">
        <f>SUM(F7:F9)</f>
        <v>361500</v>
      </c>
      <c r="G10" s="17"/>
    </row>
    <row r="11" ht="23.1" customHeight="1" spans="1:7">
      <c r="A11" s="16" t="s">
        <v>81</v>
      </c>
      <c r="B11" s="16" t="s">
        <v>82</v>
      </c>
      <c r="C11" s="17">
        <v>256500</v>
      </c>
      <c r="D11" s="17">
        <v>3</v>
      </c>
      <c r="E11" s="21" t="s">
        <v>83</v>
      </c>
      <c r="F11" s="17">
        <v>256500</v>
      </c>
      <c r="G11" s="17"/>
    </row>
    <row r="12" ht="23.1" customHeight="1" spans="1:7">
      <c r="A12" s="17"/>
      <c r="B12" s="16"/>
      <c r="C12" s="17">
        <v>211500</v>
      </c>
      <c r="D12" s="17">
        <v>10</v>
      </c>
      <c r="E12" s="21" t="s">
        <v>83</v>
      </c>
      <c r="F12" s="17">
        <v>211500</v>
      </c>
      <c r="G12" s="17"/>
    </row>
    <row r="13" ht="23.1" customHeight="1" spans="1:7">
      <c r="A13" s="17"/>
      <c r="B13" s="16"/>
      <c r="C13" s="17">
        <v>236800</v>
      </c>
      <c r="D13" s="17">
        <v>5</v>
      </c>
      <c r="E13" s="21" t="s">
        <v>83</v>
      </c>
      <c r="F13" s="17">
        <v>236800</v>
      </c>
      <c r="G13" s="17"/>
    </row>
    <row r="14" ht="23.1" customHeight="1" spans="1:7">
      <c r="A14" s="17"/>
      <c r="B14" s="16"/>
      <c r="C14" s="17">
        <v>61800</v>
      </c>
      <c r="D14" s="17">
        <v>30</v>
      </c>
      <c r="E14" s="21" t="s">
        <v>83</v>
      </c>
      <c r="F14" s="17">
        <v>61800</v>
      </c>
      <c r="G14" s="17"/>
    </row>
    <row r="15" ht="23.1" customHeight="1" spans="1:7">
      <c r="A15" s="17"/>
      <c r="B15" s="16"/>
      <c r="C15" s="17">
        <v>95800</v>
      </c>
      <c r="D15" s="17">
        <v>15</v>
      </c>
      <c r="E15" s="21" t="s">
        <v>83</v>
      </c>
      <c r="F15" s="17">
        <v>95800</v>
      </c>
      <c r="G15" s="17"/>
    </row>
    <row r="16" ht="23.1" customHeight="1" spans="1:7">
      <c r="A16" s="17"/>
      <c r="B16" s="16" t="s">
        <v>80</v>
      </c>
      <c r="C16" s="18">
        <f>SUM(C11:C15)</f>
        <v>862400</v>
      </c>
      <c r="D16" s="17"/>
      <c r="E16" s="19"/>
      <c r="F16" s="18">
        <f>SUM(F11:F15)</f>
        <v>862400</v>
      </c>
      <c r="G16" s="17"/>
    </row>
    <row r="17" s="4" customFormat="1" ht="24.95" customHeight="1" spans="1:7">
      <c r="A17" s="22" t="s">
        <v>84</v>
      </c>
      <c r="B17" s="22" t="s">
        <v>85</v>
      </c>
      <c r="C17" s="17">
        <v>69200</v>
      </c>
      <c r="D17" s="17">
        <v>10</v>
      </c>
      <c r="E17" s="21" t="s">
        <v>86</v>
      </c>
      <c r="F17" s="17">
        <v>418.03</v>
      </c>
      <c r="G17" s="17"/>
    </row>
    <row r="18" s="4" customFormat="1" ht="30" customHeight="1" spans="1:7">
      <c r="A18" s="22"/>
      <c r="B18" s="22"/>
      <c r="C18" s="17"/>
      <c r="D18" s="17">
        <v>10</v>
      </c>
      <c r="E18" s="21" t="s">
        <v>87</v>
      </c>
      <c r="F18" s="17">
        <v>5902.98</v>
      </c>
      <c r="G18" s="17"/>
    </row>
    <row r="19" s="4" customFormat="1" ht="24.95" customHeight="1" spans="1:7">
      <c r="A19" s="22"/>
      <c r="B19" s="22"/>
      <c r="C19" s="17"/>
      <c r="D19" s="17">
        <v>10</v>
      </c>
      <c r="E19" s="21" t="s">
        <v>88</v>
      </c>
      <c r="F19" s="17">
        <v>2015.18</v>
      </c>
      <c r="G19" s="17"/>
    </row>
    <row r="20" s="4" customFormat="1" ht="24.95" customHeight="1" spans="1:7">
      <c r="A20" s="22"/>
      <c r="B20" s="22"/>
      <c r="C20" s="17"/>
      <c r="D20" s="17">
        <v>10</v>
      </c>
      <c r="E20" s="21" t="s">
        <v>89</v>
      </c>
      <c r="F20" s="17">
        <v>124.86</v>
      </c>
      <c r="G20" s="17"/>
    </row>
    <row r="21" s="4" customFormat="1" ht="24.95" customHeight="1" spans="1:7">
      <c r="A21" s="22"/>
      <c r="B21" s="22"/>
      <c r="C21" s="17"/>
      <c r="D21" s="17">
        <v>10</v>
      </c>
      <c r="E21" s="21" t="s">
        <v>90</v>
      </c>
      <c r="F21" s="17">
        <v>1538.95</v>
      </c>
      <c r="G21" s="17"/>
    </row>
    <row r="22" s="4" customFormat="1" ht="24.95" customHeight="1" spans="1:7">
      <c r="A22" s="22"/>
      <c r="B22" s="22"/>
      <c r="C22" s="17"/>
      <c r="D22" s="17">
        <v>10</v>
      </c>
      <c r="E22" s="21" t="s">
        <v>91</v>
      </c>
      <c r="F22" s="23">
        <v>5000</v>
      </c>
      <c r="G22" s="17"/>
    </row>
    <row r="23" s="4" customFormat="1" ht="24.95" customHeight="1" spans="1:7">
      <c r="A23" s="22"/>
      <c r="B23" s="22"/>
      <c r="C23" s="17"/>
      <c r="D23" s="17">
        <v>10</v>
      </c>
      <c r="E23" s="21" t="s">
        <v>92</v>
      </c>
      <c r="F23" s="23">
        <v>5000</v>
      </c>
      <c r="G23" s="17"/>
    </row>
    <row r="24" s="4" customFormat="1" ht="24.95" customHeight="1" spans="1:7">
      <c r="A24" s="24" t="s">
        <v>84</v>
      </c>
      <c r="B24" s="22" t="s">
        <v>85</v>
      </c>
      <c r="C24" s="17">
        <v>69200</v>
      </c>
      <c r="D24" s="17">
        <v>10</v>
      </c>
      <c r="E24" s="21" t="s">
        <v>93</v>
      </c>
      <c r="F24" s="23">
        <v>5000</v>
      </c>
      <c r="G24" s="17"/>
    </row>
    <row r="25" s="4" customFormat="1" ht="24.95" customHeight="1" spans="1:7">
      <c r="A25" s="24"/>
      <c r="B25" s="22"/>
      <c r="C25" s="17"/>
      <c r="D25" s="17">
        <v>10</v>
      </c>
      <c r="E25" s="21" t="s">
        <v>94</v>
      </c>
      <c r="F25" s="23">
        <v>3000</v>
      </c>
      <c r="G25" s="17"/>
    </row>
    <row r="26" s="4" customFormat="1" ht="24.95" customHeight="1" spans="1:7">
      <c r="A26" s="24"/>
      <c r="B26" s="22"/>
      <c r="C26" s="17"/>
      <c r="D26" s="17">
        <v>10</v>
      </c>
      <c r="E26" s="21" t="s">
        <v>95</v>
      </c>
      <c r="F26" s="23">
        <v>7000</v>
      </c>
      <c r="G26" s="17"/>
    </row>
    <row r="27" s="4" customFormat="1" ht="30" customHeight="1" spans="1:7">
      <c r="A27" s="24"/>
      <c r="B27" s="22"/>
      <c r="C27" s="17"/>
      <c r="D27" s="17">
        <v>10</v>
      </c>
      <c r="E27" s="21" t="s">
        <v>96</v>
      </c>
      <c r="F27" s="23">
        <v>1200</v>
      </c>
      <c r="G27" s="17"/>
    </row>
    <row r="28" s="4" customFormat="1" ht="24.95" customHeight="1" spans="1:7">
      <c r="A28" s="24"/>
      <c r="B28" s="22"/>
      <c r="C28" s="17"/>
      <c r="D28" s="17">
        <v>10</v>
      </c>
      <c r="E28" s="21" t="s">
        <v>97</v>
      </c>
      <c r="F28" s="23">
        <v>3000</v>
      </c>
      <c r="G28" s="17"/>
    </row>
    <row r="29" s="4" customFormat="1" ht="24.95" customHeight="1" spans="1:7">
      <c r="A29" s="24"/>
      <c r="B29" s="22"/>
      <c r="C29" s="17"/>
      <c r="D29" s="17">
        <v>10</v>
      </c>
      <c r="E29" s="21" t="s">
        <v>98</v>
      </c>
      <c r="F29" s="23">
        <v>1000</v>
      </c>
      <c r="G29" s="17"/>
    </row>
    <row r="30" s="4" customFormat="1" ht="24.95" customHeight="1" spans="1:7">
      <c r="A30" s="24"/>
      <c r="B30" s="22"/>
      <c r="C30" s="17"/>
      <c r="D30" s="17">
        <v>10</v>
      </c>
      <c r="E30" s="21" t="s">
        <v>99</v>
      </c>
      <c r="F30" s="23">
        <v>1000</v>
      </c>
      <c r="G30" s="17"/>
    </row>
    <row r="31" s="4" customFormat="1" ht="24.95" customHeight="1" spans="1:7">
      <c r="A31" s="24"/>
      <c r="B31" s="22"/>
      <c r="C31" s="17"/>
      <c r="D31" s="17">
        <v>10</v>
      </c>
      <c r="E31" s="21" t="s">
        <v>100</v>
      </c>
      <c r="F31" s="23">
        <v>2000</v>
      </c>
      <c r="G31" s="17"/>
    </row>
    <row r="32" s="4" customFormat="1" ht="24.95" customHeight="1" spans="1:7">
      <c r="A32" s="24"/>
      <c r="B32" s="22"/>
      <c r="C32" s="17"/>
      <c r="D32" s="17">
        <v>10</v>
      </c>
      <c r="E32" s="21" t="s">
        <v>101</v>
      </c>
      <c r="F32" s="23">
        <v>2500</v>
      </c>
      <c r="G32" s="17"/>
    </row>
    <row r="33" s="4" customFormat="1" ht="24.95" customHeight="1" spans="1:7">
      <c r="A33" s="24"/>
      <c r="B33" s="22"/>
      <c r="C33" s="17"/>
      <c r="D33" s="17">
        <v>10</v>
      </c>
      <c r="E33" s="21" t="s">
        <v>102</v>
      </c>
      <c r="F33" s="23">
        <v>2500</v>
      </c>
      <c r="G33" s="17"/>
    </row>
    <row r="34" s="4" customFormat="1" ht="24.95" customHeight="1" spans="1:7">
      <c r="A34" s="24"/>
      <c r="B34" s="22"/>
      <c r="C34" s="17"/>
      <c r="D34" s="17">
        <v>10</v>
      </c>
      <c r="E34" s="21" t="s">
        <v>103</v>
      </c>
      <c r="F34" s="23">
        <v>4000</v>
      </c>
      <c r="G34" s="17"/>
    </row>
    <row r="35" s="4" customFormat="1" ht="24.95" customHeight="1" spans="1:7">
      <c r="A35" s="24"/>
      <c r="B35" s="22"/>
      <c r="C35" s="17"/>
      <c r="D35" s="17">
        <v>10</v>
      </c>
      <c r="E35" s="21" t="s">
        <v>104</v>
      </c>
      <c r="F35" s="23">
        <v>2000</v>
      </c>
      <c r="G35" s="17"/>
    </row>
    <row r="36" s="4" customFormat="1" ht="24.95" customHeight="1" spans="1:7">
      <c r="A36" s="24"/>
      <c r="B36" s="22"/>
      <c r="C36" s="17"/>
      <c r="D36" s="17">
        <v>10</v>
      </c>
      <c r="E36" s="21" t="s">
        <v>105</v>
      </c>
      <c r="F36" s="23">
        <v>2000</v>
      </c>
      <c r="G36" s="17"/>
    </row>
    <row r="37" s="4" customFormat="1" ht="24.95" customHeight="1" spans="1:7">
      <c r="A37" s="24"/>
      <c r="B37" s="22"/>
      <c r="C37" s="17"/>
      <c r="D37" s="17">
        <v>10</v>
      </c>
      <c r="E37" s="21" t="s">
        <v>106</v>
      </c>
      <c r="F37" s="23">
        <v>1000</v>
      </c>
      <c r="G37" s="17"/>
    </row>
    <row r="38" s="4" customFormat="1" ht="24.95" customHeight="1" spans="1:7">
      <c r="A38" s="24"/>
      <c r="B38" s="22"/>
      <c r="C38" s="17"/>
      <c r="D38" s="17">
        <v>10</v>
      </c>
      <c r="E38" s="21" t="s">
        <v>107</v>
      </c>
      <c r="F38" s="23">
        <v>2000</v>
      </c>
      <c r="G38" s="17"/>
    </row>
    <row r="39" s="4" customFormat="1" ht="24.95" customHeight="1" spans="1:7">
      <c r="A39" s="24"/>
      <c r="B39" s="22"/>
      <c r="C39" s="17"/>
      <c r="D39" s="17">
        <v>10</v>
      </c>
      <c r="E39" s="21" t="s">
        <v>108</v>
      </c>
      <c r="F39" s="23">
        <v>2000</v>
      </c>
      <c r="G39" s="17"/>
    </row>
    <row r="40" s="4" customFormat="1" ht="24.95" customHeight="1" spans="1:7">
      <c r="A40" s="24"/>
      <c r="B40" s="22"/>
      <c r="C40" s="17"/>
      <c r="D40" s="17">
        <v>10</v>
      </c>
      <c r="E40" s="21" t="s">
        <v>109</v>
      </c>
      <c r="F40" s="23">
        <v>1000</v>
      </c>
      <c r="G40" s="17"/>
    </row>
    <row r="41" s="4" customFormat="1" ht="24.95" customHeight="1" spans="1:7">
      <c r="A41" s="24"/>
      <c r="B41" s="22"/>
      <c r="C41" s="17"/>
      <c r="D41" s="17">
        <v>10</v>
      </c>
      <c r="E41" s="21" t="s">
        <v>110</v>
      </c>
      <c r="F41" s="23">
        <v>4000</v>
      </c>
      <c r="G41" s="17"/>
    </row>
    <row r="42" s="4" customFormat="1" ht="24.95" customHeight="1" spans="1:7">
      <c r="A42" s="24"/>
      <c r="B42" s="22"/>
      <c r="C42" s="17"/>
      <c r="D42" s="17">
        <v>10</v>
      </c>
      <c r="E42" s="21" t="s">
        <v>111</v>
      </c>
      <c r="F42" s="23">
        <v>3000</v>
      </c>
      <c r="G42" s="17"/>
    </row>
    <row r="43" ht="18.95" customHeight="1" spans="1:7">
      <c r="A43" s="24"/>
      <c r="B43" s="16" t="s">
        <v>80</v>
      </c>
      <c r="C43" s="18">
        <f>SUM(C17:C18)</f>
        <v>69200</v>
      </c>
      <c r="D43" s="18"/>
      <c r="E43" s="18"/>
      <c r="F43" s="18">
        <f>SUM(F17:F42)</f>
        <v>69200</v>
      </c>
      <c r="G43" s="17"/>
    </row>
    <row r="44" ht="23.1" customHeight="1" spans="1:7">
      <c r="A44" s="22" t="s">
        <v>112</v>
      </c>
      <c r="B44" s="22" t="s">
        <v>113</v>
      </c>
      <c r="C44" s="17">
        <v>288000</v>
      </c>
      <c r="D44" s="17">
        <v>7</v>
      </c>
      <c r="E44" s="21" t="s">
        <v>114</v>
      </c>
      <c r="F44" s="17">
        <v>50000</v>
      </c>
      <c r="G44" s="17"/>
    </row>
    <row r="45" ht="23.1" customHeight="1" spans="1:7">
      <c r="A45" s="22"/>
      <c r="B45" s="22"/>
      <c r="C45" s="17"/>
      <c r="D45" s="17">
        <v>7</v>
      </c>
      <c r="E45" s="21" t="s">
        <v>115</v>
      </c>
      <c r="F45" s="17">
        <v>50000</v>
      </c>
      <c r="G45" s="17"/>
    </row>
    <row r="46" ht="23.1" customHeight="1" spans="1:7">
      <c r="A46" s="22"/>
      <c r="B46" s="22"/>
      <c r="C46" s="17"/>
      <c r="D46" s="17">
        <v>7</v>
      </c>
      <c r="E46" s="21" t="s">
        <v>116</v>
      </c>
      <c r="F46" s="17">
        <v>12000</v>
      </c>
      <c r="G46" s="17"/>
    </row>
    <row r="47" ht="23.1" customHeight="1" spans="1:7">
      <c r="A47" s="22"/>
      <c r="B47" s="22"/>
      <c r="C47" s="17"/>
      <c r="D47" s="17">
        <v>7</v>
      </c>
      <c r="E47" s="21" t="s">
        <v>117</v>
      </c>
      <c r="F47" s="17">
        <v>4000</v>
      </c>
      <c r="G47" s="17"/>
    </row>
    <row r="48" ht="30" customHeight="1" spans="1:7">
      <c r="A48" s="22"/>
      <c r="B48" s="22"/>
      <c r="C48" s="17"/>
      <c r="D48" s="17">
        <v>7</v>
      </c>
      <c r="E48" s="21" t="s">
        <v>118</v>
      </c>
      <c r="F48" s="17">
        <v>42000</v>
      </c>
      <c r="G48" s="17"/>
    </row>
    <row r="49" ht="23.1" customHeight="1" spans="1:7">
      <c r="A49" s="22"/>
      <c r="B49" s="22"/>
      <c r="C49" s="17"/>
      <c r="D49" s="17">
        <v>7</v>
      </c>
      <c r="E49" s="25" t="s">
        <v>119</v>
      </c>
      <c r="F49" s="17">
        <v>4000</v>
      </c>
      <c r="G49" s="17"/>
    </row>
    <row r="50" ht="23.1" customHeight="1" spans="1:7">
      <c r="A50" s="22"/>
      <c r="B50" s="22"/>
      <c r="C50" s="17"/>
      <c r="D50" s="17">
        <v>7</v>
      </c>
      <c r="E50" s="21" t="s">
        <v>120</v>
      </c>
      <c r="F50" s="17">
        <v>3000</v>
      </c>
      <c r="G50" s="17"/>
    </row>
    <row r="51" ht="23.1" customHeight="1" spans="1:7">
      <c r="A51" s="22"/>
      <c r="B51" s="22"/>
      <c r="C51" s="17"/>
      <c r="D51" s="17">
        <v>7</v>
      </c>
      <c r="E51" s="25" t="s">
        <v>121</v>
      </c>
      <c r="F51" s="17">
        <v>7000</v>
      </c>
      <c r="G51" s="17"/>
    </row>
    <row r="52" ht="23.1" customHeight="1" spans="1:7">
      <c r="A52" s="22"/>
      <c r="B52" s="22"/>
      <c r="C52" s="17"/>
      <c r="D52" s="17">
        <v>7</v>
      </c>
      <c r="E52" s="25" t="s">
        <v>122</v>
      </c>
      <c r="F52" s="17">
        <v>10000</v>
      </c>
      <c r="G52" s="17"/>
    </row>
    <row r="53" ht="23.1" customHeight="1" spans="1:7">
      <c r="A53" s="22"/>
      <c r="B53" s="22"/>
      <c r="C53" s="17"/>
      <c r="D53" s="17">
        <v>7</v>
      </c>
      <c r="E53" s="25" t="s">
        <v>123</v>
      </c>
      <c r="F53" s="17">
        <v>8000</v>
      </c>
      <c r="G53" s="17"/>
    </row>
    <row r="54" ht="23.1" customHeight="1" spans="1:7">
      <c r="A54" s="22"/>
      <c r="B54" s="22"/>
      <c r="C54" s="17"/>
      <c r="D54" s="17">
        <v>7</v>
      </c>
      <c r="E54" s="25" t="s">
        <v>124</v>
      </c>
      <c r="F54" s="17">
        <v>5000</v>
      </c>
      <c r="G54" s="17"/>
    </row>
    <row r="55" ht="23.1" customHeight="1" spans="1:7">
      <c r="A55" s="22"/>
      <c r="B55" s="22"/>
      <c r="C55" s="17"/>
      <c r="D55" s="17">
        <v>7</v>
      </c>
      <c r="E55" s="25" t="s">
        <v>125</v>
      </c>
      <c r="F55" s="17">
        <v>6000</v>
      </c>
      <c r="G55" s="17"/>
    </row>
    <row r="56" ht="30" customHeight="1" spans="1:7">
      <c r="A56" s="22"/>
      <c r="B56" s="22"/>
      <c r="C56" s="17"/>
      <c r="D56" s="17">
        <v>7</v>
      </c>
      <c r="E56" s="26" t="s">
        <v>126</v>
      </c>
      <c r="F56" s="17">
        <v>15000</v>
      </c>
      <c r="G56" s="17"/>
    </row>
    <row r="57" ht="23.1" customHeight="1" spans="1:7">
      <c r="A57" s="22"/>
      <c r="B57" s="22"/>
      <c r="C57" s="17"/>
      <c r="D57" s="17">
        <v>7</v>
      </c>
      <c r="E57" s="27" t="s">
        <v>127</v>
      </c>
      <c r="F57" s="17">
        <v>8000</v>
      </c>
      <c r="G57" s="17"/>
    </row>
    <row r="58" ht="23.1" customHeight="1" spans="1:7">
      <c r="A58" s="22"/>
      <c r="B58" s="22"/>
      <c r="C58" s="17"/>
      <c r="D58" s="17">
        <v>7</v>
      </c>
      <c r="E58" s="27" t="s">
        <v>128</v>
      </c>
      <c r="F58" s="17">
        <v>12000</v>
      </c>
      <c r="G58" s="17"/>
    </row>
    <row r="59" ht="23.1" customHeight="1" spans="1:7">
      <c r="A59" s="22"/>
      <c r="B59" s="22"/>
      <c r="C59" s="17"/>
      <c r="D59" s="17">
        <v>7</v>
      </c>
      <c r="E59" s="27" t="s">
        <v>129</v>
      </c>
      <c r="F59" s="17">
        <v>5000</v>
      </c>
      <c r="G59" s="17"/>
    </row>
    <row r="60" ht="23.1" customHeight="1" spans="1:7">
      <c r="A60" s="22"/>
      <c r="B60" s="22"/>
      <c r="C60" s="17"/>
      <c r="D60" s="17">
        <v>7</v>
      </c>
      <c r="E60" s="26" t="s">
        <v>130</v>
      </c>
      <c r="F60" s="17">
        <v>5000</v>
      </c>
      <c r="G60" s="17"/>
    </row>
    <row r="61" ht="23.1" customHeight="1" spans="1:7">
      <c r="A61" s="22"/>
      <c r="B61" s="22"/>
      <c r="C61" s="17"/>
      <c r="D61" s="17">
        <v>7</v>
      </c>
      <c r="E61" s="27" t="s">
        <v>131</v>
      </c>
      <c r="F61" s="17">
        <v>8000</v>
      </c>
      <c r="G61" s="17"/>
    </row>
    <row r="62" ht="23.1" customHeight="1" spans="1:7">
      <c r="A62" s="22"/>
      <c r="B62" s="22"/>
      <c r="C62" s="17"/>
      <c r="D62" s="17">
        <v>7</v>
      </c>
      <c r="E62" s="27" t="s">
        <v>132</v>
      </c>
      <c r="F62" s="17">
        <v>15000</v>
      </c>
      <c r="G62" s="17"/>
    </row>
    <row r="63" ht="23.1" customHeight="1" spans="1:7">
      <c r="A63" s="22"/>
      <c r="B63" s="22"/>
      <c r="C63" s="17"/>
      <c r="D63" s="17">
        <v>7</v>
      </c>
      <c r="E63" s="27" t="s">
        <v>133</v>
      </c>
      <c r="F63" s="17">
        <v>15000</v>
      </c>
      <c r="G63" s="17"/>
    </row>
    <row r="64" ht="23.1" customHeight="1" spans="1:7">
      <c r="A64" s="22"/>
      <c r="B64" s="22"/>
      <c r="C64" s="17"/>
      <c r="D64" s="17">
        <v>7</v>
      </c>
      <c r="E64" s="27" t="s">
        <v>134</v>
      </c>
      <c r="F64" s="17">
        <v>4000</v>
      </c>
      <c r="G64" s="17"/>
    </row>
    <row r="65" ht="24" customHeight="1" spans="1:7">
      <c r="A65" s="22" t="s">
        <v>112</v>
      </c>
      <c r="B65" s="22" t="s">
        <v>113</v>
      </c>
      <c r="C65" s="17">
        <v>215400</v>
      </c>
      <c r="D65" s="17">
        <v>10</v>
      </c>
      <c r="E65" s="21" t="s">
        <v>135</v>
      </c>
      <c r="F65" s="17">
        <v>35000</v>
      </c>
      <c r="G65" s="17"/>
    </row>
    <row r="66" ht="24" customHeight="1" spans="1:7">
      <c r="A66" s="22"/>
      <c r="B66" s="22"/>
      <c r="C66" s="17"/>
      <c r="D66" s="17">
        <v>10</v>
      </c>
      <c r="E66" s="28" t="s">
        <v>136</v>
      </c>
      <c r="F66" s="17">
        <v>1000</v>
      </c>
      <c r="G66" s="17"/>
    </row>
    <row r="67" ht="24" customHeight="1" spans="1:7">
      <c r="A67" s="22"/>
      <c r="B67" s="22"/>
      <c r="C67" s="17"/>
      <c r="D67" s="17">
        <v>10</v>
      </c>
      <c r="E67" s="21" t="s">
        <v>137</v>
      </c>
      <c r="F67" s="17">
        <v>2100</v>
      </c>
      <c r="G67" s="17"/>
    </row>
    <row r="68" ht="24" customHeight="1" spans="1:7">
      <c r="A68" s="22"/>
      <c r="B68" s="22"/>
      <c r="C68" s="17"/>
      <c r="D68" s="17">
        <v>10</v>
      </c>
      <c r="E68" s="21" t="s">
        <v>138</v>
      </c>
      <c r="F68" s="17">
        <v>3000</v>
      </c>
      <c r="G68" s="17"/>
    </row>
    <row r="69" ht="36" customHeight="1" spans="1:7">
      <c r="A69" s="22"/>
      <c r="B69" s="22"/>
      <c r="C69" s="17"/>
      <c r="D69" s="17">
        <v>10</v>
      </c>
      <c r="E69" s="21" t="s">
        <v>139</v>
      </c>
      <c r="F69" s="17">
        <v>500</v>
      </c>
      <c r="G69" s="17"/>
    </row>
    <row r="70" ht="24" customHeight="1" spans="1:7">
      <c r="A70" s="22"/>
      <c r="B70" s="22"/>
      <c r="C70" s="17"/>
      <c r="D70" s="17">
        <v>10</v>
      </c>
      <c r="E70" s="21" t="s">
        <v>140</v>
      </c>
      <c r="F70" s="17">
        <v>4000</v>
      </c>
      <c r="G70" s="17"/>
    </row>
    <row r="71" ht="24" customHeight="1" spans="1:7">
      <c r="A71" s="22"/>
      <c r="B71" s="22"/>
      <c r="C71" s="17"/>
      <c r="D71" s="17">
        <v>10</v>
      </c>
      <c r="E71" s="21" t="s">
        <v>141</v>
      </c>
      <c r="F71" s="17">
        <v>8000</v>
      </c>
      <c r="G71" s="17"/>
    </row>
    <row r="72" ht="24" customHeight="1" spans="1:7">
      <c r="A72" s="22"/>
      <c r="B72" s="22"/>
      <c r="C72" s="17"/>
      <c r="D72" s="17">
        <v>10</v>
      </c>
      <c r="E72" s="21" t="s">
        <v>142</v>
      </c>
      <c r="F72" s="17">
        <v>800</v>
      </c>
      <c r="G72" s="17"/>
    </row>
    <row r="73" ht="24" customHeight="1" spans="1:7">
      <c r="A73" s="22"/>
      <c r="B73" s="22"/>
      <c r="C73" s="17"/>
      <c r="D73" s="17">
        <v>10</v>
      </c>
      <c r="E73" s="21" t="s">
        <v>143</v>
      </c>
      <c r="F73" s="17">
        <v>10000</v>
      </c>
      <c r="G73" s="17"/>
    </row>
    <row r="74" ht="24" customHeight="1" spans="1:7">
      <c r="A74" s="22"/>
      <c r="B74" s="22"/>
      <c r="C74" s="17"/>
      <c r="D74" s="17">
        <v>10</v>
      </c>
      <c r="E74" s="21" t="s">
        <v>144</v>
      </c>
      <c r="F74" s="17">
        <v>2500</v>
      </c>
      <c r="G74" s="17"/>
    </row>
    <row r="75" ht="24" customHeight="1" spans="1:7">
      <c r="A75" s="22"/>
      <c r="B75" s="22"/>
      <c r="C75" s="17"/>
      <c r="D75" s="17">
        <v>10</v>
      </c>
      <c r="E75" s="21" t="s">
        <v>145</v>
      </c>
      <c r="F75" s="17">
        <v>4000</v>
      </c>
      <c r="G75" s="17"/>
    </row>
    <row r="76" ht="24" customHeight="1" spans="1:7">
      <c r="A76" s="22"/>
      <c r="B76" s="22"/>
      <c r="C76" s="17"/>
      <c r="D76" s="17">
        <v>10</v>
      </c>
      <c r="E76" s="21" t="s">
        <v>146</v>
      </c>
      <c r="F76" s="17">
        <v>2000</v>
      </c>
      <c r="G76" s="17"/>
    </row>
    <row r="77" ht="24" customHeight="1" spans="1:7">
      <c r="A77" s="22"/>
      <c r="B77" s="22"/>
      <c r="C77" s="17"/>
      <c r="D77" s="17">
        <v>10</v>
      </c>
      <c r="E77" s="21" t="s">
        <v>147</v>
      </c>
      <c r="F77" s="17">
        <v>12000</v>
      </c>
      <c r="G77" s="17"/>
    </row>
    <row r="78" ht="24" customHeight="1" spans="1:7">
      <c r="A78" s="22"/>
      <c r="B78" s="22"/>
      <c r="C78" s="17"/>
      <c r="D78" s="17">
        <v>10</v>
      </c>
      <c r="E78" s="21" t="s">
        <v>148</v>
      </c>
      <c r="F78" s="17">
        <v>2000</v>
      </c>
      <c r="G78" s="17"/>
    </row>
    <row r="79" ht="24" customHeight="1" spans="1:7">
      <c r="A79" s="22"/>
      <c r="B79" s="22"/>
      <c r="C79" s="17"/>
      <c r="D79" s="17">
        <v>10</v>
      </c>
      <c r="E79" s="21" t="s">
        <v>149</v>
      </c>
      <c r="F79" s="17">
        <v>6000</v>
      </c>
      <c r="G79" s="17"/>
    </row>
    <row r="80" ht="30" customHeight="1" spans="1:7">
      <c r="A80" s="22"/>
      <c r="B80" s="22"/>
      <c r="C80" s="17"/>
      <c r="D80" s="17">
        <v>10</v>
      </c>
      <c r="E80" s="21" t="s">
        <v>150</v>
      </c>
      <c r="F80" s="17">
        <v>3000</v>
      </c>
      <c r="G80" s="17"/>
    </row>
    <row r="81" ht="24" customHeight="1" spans="1:7">
      <c r="A81" s="22"/>
      <c r="B81" s="22"/>
      <c r="C81" s="17"/>
      <c r="D81" s="17">
        <v>10</v>
      </c>
      <c r="E81" s="21" t="s">
        <v>151</v>
      </c>
      <c r="F81" s="17">
        <v>2000</v>
      </c>
      <c r="G81" s="17"/>
    </row>
    <row r="82" ht="24" customHeight="1" spans="1:7">
      <c r="A82" s="22"/>
      <c r="B82" s="22"/>
      <c r="C82" s="17"/>
      <c r="D82" s="17">
        <v>10</v>
      </c>
      <c r="E82" s="25" t="s">
        <v>152</v>
      </c>
      <c r="F82" s="17">
        <v>5000</v>
      </c>
      <c r="G82" s="17"/>
    </row>
    <row r="83" ht="24" customHeight="1" spans="1:7">
      <c r="A83" s="22"/>
      <c r="B83" s="22"/>
      <c r="C83" s="17"/>
      <c r="D83" s="17">
        <v>10</v>
      </c>
      <c r="E83" s="25" t="s">
        <v>153</v>
      </c>
      <c r="F83" s="17">
        <v>1000</v>
      </c>
      <c r="G83" s="17"/>
    </row>
    <row r="84" ht="29.1" customHeight="1" spans="1:7">
      <c r="A84" s="22"/>
      <c r="B84" s="22"/>
      <c r="C84" s="17"/>
      <c r="D84" s="17">
        <v>10</v>
      </c>
      <c r="E84" s="21" t="s">
        <v>154</v>
      </c>
      <c r="F84" s="17">
        <v>1000</v>
      </c>
      <c r="G84" s="17"/>
    </row>
    <row r="85" ht="26.1" customHeight="1" spans="1:7">
      <c r="A85" s="22" t="s">
        <v>112</v>
      </c>
      <c r="B85" s="22" t="s">
        <v>113</v>
      </c>
      <c r="C85" s="17">
        <v>215400</v>
      </c>
      <c r="D85" s="17">
        <v>10</v>
      </c>
      <c r="E85" s="21" t="s">
        <v>155</v>
      </c>
      <c r="F85" s="17">
        <v>3000</v>
      </c>
      <c r="G85" s="17"/>
    </row>
    <row r="86" ht="26.1" customHeight="1" spans="1:7">
      <c r="A86" s="22"/>
      <c r="B86" s="22"/>
      <c r="C86" s="17"/>
      <c r="D86" s="17">
        <v>10</v>
      </c>
      <c r="E86" s="21" t="s">
        <v>156</v>
      </c>
      <c r="F86" s="17">
        <v>3000</v>
      </c>
      <c r="G86" s="17"/>
    </row>
    <row r="87" ht="26.1" customHeight="1" spans="1:7">
      <c r="A87" s="22"/>
      <c r="B87" s="22"/>
      <c r="C87" s="17"/>
      <c r="D87" s="17">
        <v>10</v>
      </c>
      <c r="E87" s="21" t="s">
        <v>157</v>
      </c>
      <c r="F87" s="17">
        <v>20000</v>
      </c>
      <c r="G87" s="17"/>
    </row>
    <row r="88" ht="26.1" customHeight="1" spans="1:7">
      <c r="A88" s="22"/>
      <c r="B88" s="22"/>
      <c r="C88" s="17"/>
      <c r="D88" s="17">
        <v>10</v>
      </c>
      <c r="E88" s="26" t="s">
        <v>158</v>
      </c>
      <c r="F88" s="17">
        <v>4000</v>
      </c>
      <c r="G88" s="17"/>
    </row>
    <row r="89" ht="26.1" customHeight="1" spans="1:7">
      <c r="A89" s="22"/>
      <c r="B89" s="22"/>
      <c r="C89" s="17"/>
      <c r="D89" s="17">
        <v>10</v>
      </c>
      <c r="E89" s="26" t="s">
        <v>159</v>
      </c>
      <c r="F89" s="17">
        <v>2000</v>
      </c>
      <c r="G89" s="17"/>
    </row>
    <row r="90" ht="26.1" customHeight="1" spans="1:7">
      <c r="A90" s="22"/>
      <c r="B90" s="22"/>
      <c r="C90" s="17"/>
      <c r="D90" s="17">
        <v>10</v>
      </c>
      <c r="E90" s="26" t="s">
        <v>160</v>
      </c>
      <c r="F90" s="17">
        <v>7000</v>
      </c>
      <c r="G90" s="17"/>
    </row>
    <row r="91" ht="26.1" customHeight="1" spans="1:7">
      <c r="A91" s="22"/>
      <c r="B91" s="22"/>
      <c r="C91" s="17"/>
      <c r="D91" s="17">
        <v>10</v>
      </c>
      <c r="E91" s="26" t="s">
        <v>161</v>
      </c>
      <c r="F91" s="17">
        <v>7000</v>
      </c>
      <c r="G91" s="17"/>
    </row>
    <row r="92" ht="26.1" customHeight="1" spans="1:7">
      <c r="A92" s="22"/>
      <c r="B92" s="22"/>
      <c r="C92" s="17"/>
      <c r="D92" s="17">
        <v>10</v>
      </c>
      <c r="E92" s="26" t="s">
        <v>162</v>
      </c>
      <c r="F92" s="17">
        <v>7000</v>
      </c>
      <c r="G92" s="17"/>
    </row>
    <row r="93" ht="26.1" customHeight="1" spans="1:7">
      <c r="A93" s="22"/>
      <c r="B93" s="22"/>
      <c r="C93" s="17"/>
      <c r="D93" s="17">
        <v>10</v>
      </c>
      <c r="E93" s="26" t="s">
        <v>163</v>
      </c>
      <c r="F93" s="17">
        <v>10000</v>
      </c>
      <c r="G93" s="17"/>
    </row>
    <row r="94" ht="26.1" customHeight="1" spans="1:7">
      <c r="A94" s="22"/>
      <c r="B94" s="22"/>
      <c r="C94" s="17"/>
      <c r="D94" s="17">
        <v>10</v>
      </c>
      <c r="E94" s="26" t="s">
        <v>164</v>
      </c>
      <c r="F94" s="17">
        <v>4000</v>
      </c>
      <c r="G94" s="17"/>
    </row>
    <row r="95" ht="26.1" customHeight="1" spans="1:7">
      <c r="A95" s="22"/>
      <c r="B95" s="22"/>
      <c r="C95" s="17"/>
      <c r="D95" s="17">
        <v>10</v>
      </c>
      <c r="E95" s="29" t="s">
        <v>165</v>
      </c>
      <c r="F95" s="17">
        <v>7500</v>
      </c>
      <c r="G95" s="17"/>
    </row>
    <row r="96" ht="26.1" customHeight="1" spans="1:7">
      <c r="A96" s="22"/>
      <c r="B96" s="22"/>
      <c r="C96" s="17"/>
      <c r="D96" s="17">
        <v>10</v>
      </c>
      <c r="E96" s="29" t="s">
        <v>166</v>
      </c>
      <c r="F96" s="17">
        <v>2000</v>
      </c>
      <c r="G96" s="17"/>
    </row>
    <row r="97" ht="26.1" customHeight="1" spans="1:7">
      <c r="A97" s="22"/>
      <c r="B97" s="22"/>
      <c r="C97" s="17"/>
      <c r="D97" s="17">
        <v>10</v>
      </c>
      <c r="E97" s="26" t="s">
        <v>167</v>
      </c>
      <c r="F97" s="17">
        <v>1000</v>
      </c>
      <c r="G97" s="17"/>
    </row>
    <row r="98" ht="26.1" customHeight="1" spans="1:7">
      <c r="A98" s="22"/>
      <c r="B98" s="22"/>
      <c r="C98" s="17"/>
      <c r="D98" s="17">
        <v>10</v>
      </c>
      <c r="E98" s="26" t="s">
        <v>168</v>
      </c>
      <c r="F98" s="17">
        <v>5000</v>
      </c>
      <c r="G98" s="17"/>
    </row>
    <row r="99" ht="26.1" customHeight="1" spans="1:7">
      <c r="A99" s="22"/>
      <c r="B99" s="22"/>
      <c r="C99" s="17"/>
      <c r="D99" s="17">
        <v>10</v>
      </c>
      <c r="E99" s="27" t="s">
        <v>169</v>
      </c>
      <c r="F99" s="17">
        <v>10000</v>
      </c>
      <c r="G99" s="17"/>
    </row>
    <row r="100" ht="26.1" customHeight="1" spans="1:7">
      <c r="A100" s="22"/>
      <c r="B100" s="22"/>
      <c r="C100" s="17"/>
      <c r="D100" s="17">
        <v>10</v>
      </c>
      <c r="E100" s="27" t="s">
        <v>170</v>
      </c>
      <c r="F100" s="17">
        <v>5000</v>
      </c>
      <c r="G100" s="17"/>
    </row>
    <row r="101" ht="26.1" customHeight="1" spans="1:7">
      <c r="A101" s="22"/>
      <c r="B101" s="22"/>
      <c r="C101" s="17"/>
      <c r="D101" s="17">
        <v>10</v>
      </c>
      <c r="E101" s="27" t="s">
        <v>171</v>
      </c>
      <c r="F101" s="17">
        <v>2000</v>
      </c>
      <c r="G101" s="17"/>
    </row>
    <row r="102" ht="26.1" customHeight="1" spans="1:7">
      <c r="A102" s="22"/>
      <c r="B102" s="22"/>
      <c r="C102" s="17"/>
      <c r="D102" s="17">
        <v>10</v>
      </c>
      <c r="E102" s="27" t="s">
        <v>172</v>
      </c>
      <c r="F102" s="17">
        <v>6000</v>
      </c>
      <c r="G102" s="17"/>
    </row>
    <row r="103" ht="26.1" customHeight="1" spans="1:7">
      <c r="A103" s="22"/>
      <c r="B103" s="22"/>
      <c r="C103" s="17"/>
      <c r="D103" s="17">
        <v>10</v>
      </c>
      <c r="E103" s="27" t="s">
        <v>173</v>
      </c>
      <c r="F103" s="17">
        <v>5000</v>
      </c>
      <c r="G103" s="17"/>
    </row>
    <row r="104" ht="21.95" customHeight="1" spans="1:7">
      <c r="A104" s="22" t="s">
        <v>112</v>
      </c>
      <c r="B104" s="22" t="s">
        <v>113</v>
      </c>
      <c r="C104" s="17">
        <v>160900</v>
      </c>
      <c r="D104" s="17">
        <v>15</v>
      </c>
      <c r="E104" s="30" t="s">
        <v>174</v>
      </c>
      <c r="F104" s="17">
        <v>3000</v>
      </c>
      <c r="G104" s="17"/>
    </row>
    <row r="105" ht="21.95" customHeight="1" spans="1:7">
      <c r="A105" s="22"/>
      <c r="B105" s="22"/>
      <c r="C105" s="17"/>
      <c r="D105" s="17">
        <v>15</v>
      </c>
      <c r="E105" s="27" t="s">
        <v>175</v>
      </c>
      <c r="F105" s="17">
        <v>2100</v>
      </c>
      <c r="G105" s="17"/>
    </row>
    <row r="106" ht="21.95" customHeight="1" spans="1:7">
      <c r="A106" s="22"/>
      <c r="B106" s="22"/>
      <c r="C106" s="17"/>
      <c r="D106" s="17">
        <v>15</v>
      </c>
      <c r="E106" s="27" t="s">
        <v>176</v>
      </c>
      <c r="F106" s="17">
        <v>5000</v>
      </c>
      <c r="G106" s="17"/>
    </row>
    <row r="107" ht="21.95" customHeight="1" spans="1:7">
      <c r="A107" s="22"/>
      <c r="B107" s="22"/>
      <c r="C107" s="17"/>
      <c r="D107" s="17">
        <v>15</v>
      </c>
      <c r="E107" s="27" t="s">
        <v>177</v>
      </c>
      <c r="F107" s="17">
        <v>6000</v>
      </c>
      <c r="G107" s="17"/>
    </row>
    <row r="108" ht="21.95" customHeight="1" spans="1:7">
      <c r="A108" s="22"/>
      <c r="B108" s="22"/>
      <c r="C108" s="17"/>
      <c r="D108" s="17">
        <v>15</v>
      </c>
      <c r="E108" s="27" t="s">
        <v>178</v>
      </c>
      <c r="F108" s="17">
        <v>6000</v>
      </c>
      <c r="G108" s="17"/>
    </row>
    <row r="109" ht="21.95" customHeight="1" spans="1:7">
      <c r="A109" s="22"/>
      <c r="B109" s="22"/>
      <c r="C109" s="17"/>
      <c r="D109" s="17">
        <v>15</v>
      </c>
      <c r="E109" s="27" t="s">
        <v>179</v>
      </c>
      <c r="F109" s="17">
        <v>3000</v>
      </c>
      <c r="G109" s="17"/>
    </row>
    <row r="110" ht="21.95" customHeight="1" spans="1:7">
      <c r="A110" s="22"/>
      <c r="B110" s="22"/>
      <c r="C110" s="17"/>
      <c r="D110" s="17">
        <v>15</v>
      </c>
      <c r="E110" s="27" t="s">
        <v>180</v>
      </c>
      <c r="F110" s="17">
        <v>5800</v>
      </c>
      <c r="G110" s="17"/>
    </row>
    <row r="111" ht="21.95" customHeight="1" spans="1:7">
      <c r="A111" s="22"/>
      <c r="B111" s="22"/>
      <c r="C111" s="17"/>
      <c r="D111" s="17">
        <v>15</v>
      </c>
      <c r="E111" s="27" t="s">
        <v>181</v>
      </c>
      <c r="F111" s="17">
        <v>1500</v>
      </c>
      <c r="G111" s="17"/>
    </row>
    <row r="112" ht="21.95" customHeight="1" spans="1:7">
      <c r="A112" s="22"/>
      <c r="B112" s="22"/>
      <c r="C112" s="17"/>
      <c r="D112" s="17">
        <v>15</v>
      </c>
      <c r="E112" s="27" t="s">
        <v>182</v>
      </c>
      <c r="F112" s="17">
        <v>3000</v>
      </c>
      <c r="G112" s="17"/>
    </row>
    <row r="113" ht="21.95" customHeight="1" spans="1:7">
      <c r="A113" s="22"/>
      <c r="B113" s="22"/>
      <c r="C113" s="17"/>
      <c r="D113" s="17">
        <v>15</v>
      </c>
      <c r="E113" s="27" t="s">
        <v>183</v>
      </c>
      <c r="F113" s="17">
        <v>3000</v>
      </c>
      <c r="G113" s="17"/>
    </row>
    <row r="114" ht="21.95" customHeight="1" spans="1:7">
      <c r="A114" s="22"/>
      <c r="B114" s="22"/>
      <c r="C114" s="17"/>
      <c r="D114" s="17">
        <v>15</v>
      </c>
      <c r="E114" s="27" t="s">
        <v>184</v>
      </c>
      <c r="F114" s="17">
        <v>5000</v>
      </c>
      <c r="G114" s="17"/>
    </row>
    <row r="115" ht="21.95" customHeight="1" spans="1:7">
      <c r="A115" s="22"/>
      <c r="B115" s="22"/>
      <c r="C115" s="17"/>
      <c r="D115" s="17">
        <v>15</v>
      </c>
      <c r="E115" s="27" t="s">
        <v>185</v>
      </c>
      <c r="F115" s="17">
        <v>15000</v>
      </c>
      <c r="G115" s="17"/>
    </row>
    <row r="116" ht="21.95" customHeight="1" spans="1:7">
      <c r="A116" s="22"/>
      <c r="B116" s="22"/>
      <c r="C116" s="17"/>
      <c r="D116" s="17">
        <v>15</v>
      </c>
      <c r="E116" s="27" t="s">
        <v>186</v>
      </c>
      <c r="F116" s="17">
        <v>5000</v>
      </c>
      <c r="G116" s="17"/>
    </row>
    <row r="117" ht="21.95" customHeight="1" spans="1:7">
      <c r="A117" s="22"/>
      <c r="B117" s="22"/>
      <c r="C117" s="17"/>
      <c r="D117" s="17">
        <v>15</v>
      </c>
      <c r="E117" s="27" t="s">
        <v>187</v>
      </c>
      <c r="F117" s="17">
        <v>34000</v>
      </c>
      <c r="G117" s="17"/>
    </row>
    <row r="118" ht="21.95" customHeight="1" spans="1:7">
      <c r="A118" s="22"/>
      <c r="B118" s="22"/>
      <c r="C118" s="17"/>
      <c r="D118" s="17">
        <v>15</v>
      </c>
      <c r="E118" s="27" t="s">
        <v>188</v>
      </c>
      <c r="F118" s="17">
        <v>14000</v>
      </c>
      <c r="G118" s="17"/>
    </row>
    <row r="119" ht="21.95" customHeight="1" spans="1:7">
      <c r="A119" s="22"/>
      <c r="B119" s="22"/>
      <c r="C119" s="17"/>
      <c r="D119" s="17">
        <v>15</v>
      </c>
      <c r="E119" s="27" t="s">
        <v>189</v>
      </c>
      <c r="F119" s="17">
        <v>4900</v>
      </c>
      <c r="G119" s="17"/>
    </row>
    <row r="120" ht="21.95" customHeight="1" spans="1:7">
      <c r="A120" s="22"/>
      <c r="B120" s="22"/>
      <c r="C120" s="17"/>
      <c r="D120" s="17">
        <v>15</v>
      </c>
      <c r="E120" s="27" t="s">
        <v>190</v>
      </c>
      <c r="F120" s="17">
        <v>6600</v>
      </c>
      <c r="G120" s="17"/>
    </row>
    <row r="121" ht="21.95" customHeight="1" spans="1:7">
      <c r="A121" s="22"/>
      <c r="B121" s="22"/>
      <c r="C121" s="17"/>
      <c r="D121" s="17">
        <v>15</v>
      </c>
      <c r="E121" s="27" t="s">
        <v>191</v>
      </c>
      <c r="F121" s="17">
        <v>5000</v>
      </c>
      <c r="G121" s="17"/>
    </row>
    <row r="122" ht="21.95" customHeight="1" spans="1:7">
      <c r="A122" s="22"/>
      <c r="B122" s="22"/>
      <c r="C122" s="17"/>
      <c r="D122" s="17">
        <v>15</v>
      </c>
      <c r="E122" s="27" t="s">
        <v>192</v>
      </c>
      <c r="F122" s="17">
        <v>6000</v>
      </c>
      <c r="G122" s="17"/>
    </row>
    <row r="123" ht="21.95" customHeight="1" spans="1:7">
      <c r="A123" s="22"/>
      <c r="B123" s="22"/>
      <c r="C123" s="17"/>
      <c r="D123" s="17">
        <v>15</v>
      </c>
      <c r="E123" s="31" t="s">
        <v>119</v>
      </c>
      <c r="F123" s="17">
        <v>3000</v>
      </c>
      <c r="G123" s="17"/>
    </row>
    <row r="124" ht="21.95" customHeight="1" spans="1:7">
      <c r="A124" s="22"/>
      <c r="B124" s="22"/>
      <c r="C124" s="17"/>
      <c r="D124" s="17">
        <v>15</v>
      </c>
      <c r="E124" s="31" t="s">
        <v>193</v>
      </c>
      <c r="F124" s="17">
        <v>2000</v>
      </c>
      <c r="G124" s="17"/>
    </row>
    <row r="125" ht="21.95" customHeight="1" spans="1:7">
      <c r="A125" s="22"/>
      <c r="B125" s="22"/>
      <c r="C125" s="17"/>
      <c r="D125" s="17">
        <v>15</v>
      </c>
      <c r="E125" s="27" t="s">
        <v>194</v>
      </c>
      <c r="F125" s="17">
        <v>2000</v>
      </c>
      <c r="G125" s="17"/>
    </row>
    <row r="126" ht="21.95" customHeight="1" spans="1:7">
      <c r="A126" s="22"/>
      <c r="B126" s="22"/>
      <c r="C126" s="17"/>
      <c r="D126" s="17">
        <v>15</v>
      </c>
      <c r="E126" s="27" t="s">
        <v>195</v>
      </c>
      <c r="F126" s="17">
        <v>20000</v>
      </c>
      <c r="G126" s="17"/>
    </row>
    <row r="127" ht="23.1" customHeight="1" spans="1:7">
      <c r="A127" s="22" t="s">
        <v>112</v>
      </c>
      <c r="B127" s="22" t="s">
        <v>113</v>
      </c>
      <c r="C127" s="17">
        <v>8000</v>
      </c>
      <c r="D127" s="17">
        <v>20</v>
      </c>
      <c r="E127" s="27" t="s">
        <v>196</v>
      </c>
      <c r="F127" s="17">
        <v>1000</v>
      </c>
      <c r="G127" s="17"/>
    </row>
    <row r="128" ht="23.1" customHeight="1" spans="1:7">
      <c r="A128" s="22"/>
      <c r="B128" s="22"/>
      <c r="C128" s="17"/>
      <c r="D128" s="17">
        <v>20</v>
      </c>
      <c r="E128" s="27" t="s">
        <v>197</v>
      </c>
      <c r="F128" s="17">
        <v>1000</v>
      </c>
      <c r="G128" s="17"/>
    </row>
    <row r="129" ht="23.1" customHeight="1" spans="1:7">
      <c r="A129" s="22"/>
      <c r="B129" s="22"/>
      <c r="C129" s="17"/>
      <c r="D129" s="17">
        <v>20</v>
      </c>
      <c r="E129" s="31" t="s">
        <v>152</v>
      </c>
      <c r="F129" s="17">
        <v>4000</v>
      </c>
      <c r="G129" s="17"/>
    </row>
    <row r="130" ht="23.1" customHeight="1" spans="1:7">
      <c r="A130" s="22"/>
      <c r="B130" s="22"/>
      <c r="C130" s="17"/>
      <c r="D130" s="17">
        <v>20</v>
      </c>
      <c r="E130" s="31" t="s">
        <v>198</v>
      </c>
      <c r="F130" s="17">
        <v>2000</v>
      </c>
      <c r="G130" s="17"/>
    </row>
    <row r="131" ht="23.1" customHeight="1" spans="1:7">
      <c r="A131" s="22"/>
      <c r="B131" s="22"/>
      <c r="C131" s="17">
        <v>190500</v>
      </c>
      <c r="D131" s="17">
        <v>30</v>
      </c>
      <c r="E131" s="27" t="s">
        <v>199</v>
      </c>
      <c r="F131" s="17">
        <v>30000</v>
      </c>
      <c r="G131" s="17"/>
    </row>
    <row r="132" ht="23.1" customHeight="1" spans="1:7">
      <c r="A132" s="22"/>
      <c r="B132" s="22"/>
      <c r="C132" s="17"/>
      <c r="D132" s="17">
        <v>30</v>
      </c>
      <c r="E132" s="26" t="s">
        <v>200</v>
      </c>
      <c r="F132" s="17">
        <v>140000</v>
      </c>
      <c r="G132" s="17"/>
    </row>
    <row r="133" ht="23.1" customHeight="1" spans="1:7">
      <c r="A133" s="22"/>
      <c r="B133" s="22"/>
      <c r="C133" s="17"/>
      <c r="D133" s="17">
        <v>30</v>
      </c>
      <c r="E133" s="27" t="s">
        <v>201</v>
      </c>
      <c r="F133" s="17">
        <v>8500</v>
      </c>
      <c r="G133" s="17"/>
    </row>
    <row r="134" ht="23.1" customHeight="1" spans="1:7">
      <c r="A134" s="22"/>
      <c r="B134" s="22"/>
      <c r="C134" s="17"/>
      <c r="D134" s="17">
        <v>30</v>
      </c>
      <c r="E134" s="27" t="s">
        <v>202</v>
      </c>
      <c r="F134" s="17">
        <v>10000</v>
      </c>
      <c r="G134" s="17"/>
    </row>
    <row r="135" ht="23.1" customHeight="1" spans="1:7">
      <c r="A135" s="22"/>
      <c r="B135" s="22"/>
      <c r="C135" s="17"/>
      <c r="D135" s="17">
        <v>30</v>
      </c>
      <c r="E135" s="27" t="s">
        <v>203</v>
      </c>
      <c r="F135" s="17">
        <v>2000</v>
      </c>
      <c r="G135" s="17"/>
    </row>
    <row r="136" ht="21" customHeight="1" spans="1:7">
      <c r="A136" s="22"/>
      <c r="B136" s="22" t="s">
        <v>204</v>
      </c>
      <c r="C136" s="18">
        <v>862800</v>
      </c>
      <c r="D136" s="18"/>
      <c r="E136" s="18"/>
      <c r="F136" s="18">
        <f>SUM(F44:F135)</f>
        <v>862800</v>
      </c>
      <c r="G136" s="17"/>
    </row>
  </sheetData>
  <mergeCells count="35">
    <mergeCell ref="A1:B1"/>
    <mergeCell ref="A2:G2"/>
    <mergeCell ref="F3:G3"/>
    <mergeCell ref="C4:D4"/>
    <mergeCell ref="E4:F4"/>
    <mergeCell ref="A6:B6"/>
    <mergeCell ref="A4:A5"/>
    <mergeCell ref="A7:A10"/>
    <mergeCell ref="A11:A16"/>
    <mergeCell ref="A17:A23"/>
    <mergeCell ref="A24:A43"/>
    <mergeCell ref="A44:A64"/>
    <mergeCell ref="A65:A84"/>
    <mergeCell ref="A85:A103"/>
    <mergeCell ref="A104:A126"/>
    <mergeCell ref="A127:A136"/>
    <mergeCell ref="B4:B5"/>
    <mergeCell ref="B7:B9"/>
    <mergeCell ref="B11:B15"/>
    <mergeCell ref="B17:B23"/>
    <mergeCell ref="B24:B42"/>
    <mergeCell ref="B44:B64"/>
    <mergeCell ref="B65:B84"/>
    <mergeCell ref="B85:B103"/>
    <mergeCell ref="B104:B126"/>
    <mergeCell ref="B127:B135"/>
    <mergeCell ref="C17:C23"/>
    <mergeCell ref="C24:C42"/>
    <mergeCell ref="C44:C64"/>
    <mergeCell ref="C65:C84"/>
    <mergeCell ref="C85:C103"/>
    <mergeCell ref="C104:C126"/>
    <mergeCell ref="C127:C130"/>
    <mergeCell ref="C131:C135"/>
    <mergeCell ref="G4:G5"/>
  </mergeCells>
  <printOptions horizontalCentered="1"/>
  <pageMargins left="0.590551181102362" right="0.590551181102362" top="0.78740157480315" bottom="0.78740157480315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一般公共预算</vt:lpstr>
      <vt:lpstr>政府性基金</vt:lpstr>
      <vt:lpstr>债券收支情况表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</cp:lastModifiedBy>
  <dcterms:created xsi:type="dcterms:W3CDTF">2023-06-06T02:02:00Z</dcterms:created>
  <cp:lastPrinted>2024-10-21T03:14:00Z</cp:lastPrinted>
  <dcterms:modified xsi:type="dcterms:W3CDTF">2024-10-25T04:30:23Z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313DC34E5022406FB81B8FED8EACB37B</vt:lpwstr>
  </property>
  <property fmtid="{D5CDD505-2E9C-101B-9397-08002B2CF9AE}" pid="3" name="KSOProductBuildVer">
    <vt:lpwstr>2052-12.1.0.18608</vt:lpwstr>
  </property>
</Properties>
</file>